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\Desktop\"/>
    </mc:Choice>
  </mc:AlternateContent>
  <xr:revisionPtr revIDLastSave="0" documentId="13_ncr:1_{4C45FE56-4C5A-4ED9-BA94-E2D37ADF6946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4" i="2" l="1"/>
  <c r="I185" i="2"/>
  <c r="I21" i="2" l="1"/>
  <c r="I27" i="2" l="1"/>
  <c r="I104" i="2" l="1"/>
  <c r="G168" i="2" l="1"/>
  <c r="H193" i="2" l="1"/>
  <c r="F192" i="2"/>
  <c r="I192" i="2" s="1"/>
  <c r="F181" i="2"/>
  <c r="I181" i="2" s="1"/>
  <c r="I180" i="2"/>
  <c r="I179" i="2"/>
  <c r="F175" i="2"/>
  <c r="I174" i="2"/>
  <c r="G170" i="2"/>
  <c r="I167" i="2"/>
  <c r="C167" i="2"/>
  <c r="I166" i="2"/>
  <c r="I165" i="2"/>
  <c r="D165" i="2"/>
  <c r="I164" i="2"/>
  <c r="C164" i="2"/>
  <c r="C165" i="2" s="1"/>
  <c r="I163" i="2"/>
  <c r="I162" i="2"/>
  <c r="C162" i="2"/>
  <c r="I161" i="2"/>
  <c r="I160" i="2"/>
  <c r="D160" i="2"/>
  <c r="I159" i="2"/>
  <c r="I158" i="2"/>
  <c r="I155" i="2"/>
  <c r="I154" i="2"/>
  <c r="I153" i="2"/>
  <c r="I152" i="2"/>
  <c r="I150" i="2"/>
  <c r="C150" i="2"/>
  <c r="I149" i="2"/>
  <c r="I148" i="2"/>
  <c r="I147" i="2"/>
  <c r="I146" i="2"/>
  <c r="C146" i="2"/>
  <c r="C147" i="2" s="1"/>
  <c r="C148" i="2" s="1"/>
  <c r="C149" i="2" s="1"/>
  <c r="I145" i="2"/>
  <c r="I144" i="2"/>
  <c r="I143" i="2"/>
  <c r="I142" i="2"/>
  <c r="D142" i="2"/>
  <c r="C142" i="2"/>
  <c r="I141" i="2"/>
  <c r="I140" i="2"/>
  <c r="I138" i="2"/>
  <c r="I137" i="2"/>
  <c r="I136" i="2"/>
  <c r="C136" i="2"/>
  <c r="I135" i="2"/>
  <c r="F135" i="2"/>
  <c r="D135" i="2"/>
  <c r="I134" i="2"/>
  <c r="D134" i="2"/>
  <c r="C134" i="2"/>
  <c r="I133" i="2"/>
  <c r="I132" i="2"/>
  <c r="I131" i="2"/>
  <c r="I130" i="2"/>
  <c r="C130" i="2"/>
  <c r="I129" i="2"/>
  <c r="I128" i="2"/>
  <c r="I126" i="2"/>
  <c r="I125" i="2"/>
  <c r="I124" i="2"/>
  <c r="C124" i="2"/>
  <c r="C125" i="2" s="1"/>
  <c r="I123" i="2"/>
  <c r="D123" i="2"/>
  <c r="C123" i="2"/>
  <c r="I122" i="2"/>
  <c r="I121" i="2"/>
  <c r="I120" i="2"/>
  <c r="I119" i="2"/>
  <c r="I118" i="2"/>
  <c r="I117" i="2"/>
  <c r="I115" i="2"/>
  <c r="I114" i="2"/>
  <c r="D114" i="2"/>
  <c r="I113" i="2"/>
  <c r="I112" i="2"/>
  <c r="I111" i="2"/>
  <c r="I110" i="2"/>
  <c r="D110" i="2"/>
  <c r="I109" i="2"/>
  <c r="I108" i="2"/>
  <c r="C108" i="2"/>
  <c r="C109" i="2" s="1"/>
  <c r="I107" i="2"/>
  <c r="I105" i="2"/>
  <c r="I103" i="2"/>
  <c r="D103" i="2"/>
  <c r="D104" i="2" s="1"/>
  <c r="C103" i="2"/>
  <c r="C104" i="2" s="1"/>
  <c r="I102" i="2"/>
  <c r="I101" i="2"/>
  <c r="I100" i="2"/>
  <c r="I99" i="2"/>
  <c r="I98" i="2"/>
  <c r="I96" i="2"/>
  <c r="I95" i="2"/>
  <c r="D95" i="2"/>
  <c r="I94" i="2"/>
  <c r="I93" i="2"/>
  <c r="I92" i="2"/>
  <c r="I91" i="2"/>
  <c r="I90" i="2"/>
  <c r="D90" i="2"/>
  <c r="I89" i="2"/>
  <c r="I88" i="2"/>
  <c r="I87" i="2"/>
  <c r="I86" i="2"/>
  <c r="I85" i="2"/>
  <c r="I84" i="2"/>
  <c r="D84" i="2"/>
  <c r="I83" i="2"/>
  <c r="I82" i="2"/>
  <c r="I81" i="2"/>
  <c r="I80" i="2"/>
  <c r="I79" i="2"/>
  <c r="I77" i="2"/>
  <c r="F77" i="2"/>
  <c r="I76" i="2"/>
  <c r="I75" i="2"/>
  <c r="I73" i="2"/>
  <c r="I72" i="2"/>
  <c r="I71" i="2"/>
  <c r="D71" i="2"/>
  <c r="C71" i="2"/>
  <c r="C72" i="2" s="1"/>
  <c r="I70" i="2"/>
  <c r="I69" i="2"/>
  <c r="I67" i="2"/>
  <c r="D67" i="2"/>
  <c r="C67" i="2"/>
  <c r="I66" i="2"/>
  <c r="I65" i="2"/>
  <c r="I63" i="2"/>
  <c r="D63" i="2"/>
  <c r="C63" i="2"/>
  <c r="I62" i="2"/>
  <c r="I61" i="2"/>
  <c r="I59" i="2"/>
  <c r="I58" i="2"/>
  <c r="C58" i="2"/>
  <c r="I57" i="2"/>
  <c r="I56" i="2"/>
  <c r="I54" i="2"/>
  <c r="I53" i="2"/>
  <c r="I52" i="2"/>
  <c r="D54" i="2"/>
  <c r="C54" i="2"/>
  <c r="I51" i="2"/>
  <c r="I50" i="2"/>
  <c r="I49" i="2"/>
  <c r="I48" i="2"/>
  <c r="I47" i="2"/>
  <c r="D47" i="2"/>
  <c r="D48" i="2" s="1"/>
  <c r="C47" i="2"/>
  <c r="C48" i="2" s="1"/>
  <c r="I45" i="2"/>
  <c r="I44" i="2"/>
  <c r="I43" i="2"/>
  <c r="I42" i="2"/>
  <c r="I41" i="2"/>
  <c r="I39" i="2"/>
  <c r="I38" i="2"/>
  <c r="I36" i="2"/>
  <c r="I35" i="2"/>
  <c r="D35" i="2"/>
  <c r="D36" i="2" s="1"/>
  <c r="I34" i="2"/>
  <c r="I33" i="2"/>
  <c r="I32" i="2"/>
  <c r="I31" i="2"/>
  <c r="I30" i="2"/>
  <c r="D30" i="2"/>
  <c r="C30" i="2"/>
  <c r="I29" i="2"/>
  <c r="I28" i="2"/>
  <c r="I26" i="2"/>
  <c r="I25" i="2"/>
  <c r="I24" i="2"/>
  <c r="I22" i="2"/>
  <c r="I20" i="2"/>
  <c r="I19" i="2"/>
  <c r="I18" i="2"/>
  <c r="I17" i="2"/>
  <c r="I16" i="2"/>
  <c r="I15" i="2"/>
  <c r="I13" i="2"/>
  <c r="I12" i="2"/>
  <c r="I11" i="2"/>
  <c r="I10" i="2"/>
  <c r="I9" i="2"/>
  <c r="I7" i="2"/>
  <c r="I6" i="2"/>
  <c r="I170" i="2" l="1"/>
  <c r="I175" i="2"/>
  <c r="C111" i="2"/>
  <c r="C113" i="2" s="1"/>
  <c r="C114" i="2" s="1"/>
  <c r="C110" i="2"/>
  <c r="F238" i="1"/>
  <c r="J238" i="1" s="1"/>
  <c r="I193" i="2" l="1"/>
  <c r="I245" i="1"/>
  <c r="F244" i="1" l="1"/>
  <c r="J244" i="1" s="1"/>
  <c r="J229" i="1" l="1"/>
  <c r="J228" i="1"/>
  <c r="J223" i="1"/>
  <c r="J224" i="1"/>
  <c r="J222" i="1"/>
  <c r="J218" i="1"/>
  <c r="J217" i="1"/>
  <c r="J216" i="1"/>
  <c r="J209" i="1"/>
  <c r="J210" i="1"/>
  <c r="J211" i="1"/>
  <c r="J212" i="1"/>
  <c r="J208" i="1"/>
  <c r="F205" i="1"/>
  <c r="J204" i="1"/>
  <c r="J203" i="1"/>
  <c r="J202" i="1"/>
  <c r="J200" i="1"/>
  <c r="J201" i="1"/>
  <c r="J199" i="1"/>
  <c r="J198" i="1"/>
  <c r="J197" i="1"/>
  <c r="C197" i="1"/>
  <c r="J196" i="1"/>
  <c r="J195" i="1"/>
  <c r="J205" i="1" l="1"/>
  <c r="J219" i="1"/>
  <c r="G191" i="1"/>
  <c r="J13" i="1" l="1"/>
  <c r="J190" i="1"/>
  <c r="C190" i="1"/>
  <c r="J185" i="1"/>
  <c r="C185" i="1"/>
  <c r="J188" i="1"/>
  <c r="D188" i="1"/>
  <c r="J187" i="1"/>
  <c r="C187" i="1"/>
  <c r="C188" i="1" s="1"/>
  <c r="J186" i="1"/>
  <c r="J189" i="1"/>
  <c r="J183" i="1"/>
  <c r="D183" i="1"/>
  <c r="J184" i="1"/>
  <c r="J182" i="1"/>
  <c r="J181" i="1"/>
  <c r="J176" i="1"/>
  <c r="J177" i="1"/>
  <c r="J178" i="1"/>
  <c r="J175" i="1"/>
  <c r="J163" i="1"/>
  <c r="D163" i="1"/>
  <c r="C163" i="1"/>
  <c r="J173" i="1"/>
  <c r="J172" i="1"/>
  <c r="J171" i="1"/>
  <c r="J170" i="1"/>
  <c r="C173" i="1"/>
  <c r="J169" i="1"/>
  <c r="C169" i="1"/>
  <c r="C170" i="1" s="1"/>
  <c r="C171" i="1" s="1"/>
  <c r="C172" i="1" s="1"/>
  <c r="J168" i="1"/>
  <c r="D168" i="1"/>
  <c r="D169" i="1" s="1"/>
  <c r="J164" i="1"/>
  <c r="J167" i="1"/>
  <c r="J166" i="1"/>
  <c r="J165" i="1"/>
  <c r="J162" i="1"/>
  <c r="J161" i="1"/>
  <c r="J155" i="1"/>
  <c r="D155" i="1"/>
  <c r="C155" i="1"/>
  <c r="J159" i="1"/>
  <c r="J158" i="1"/>
  <c r="J157" i="1" l="1"/>
  <c r="C157" i="1"/>
  <c r="J151" i="1"/>
  <c r="C151" i="1"/>
  <c r="D156" i="1"/>
  <c r="J150" i="1"/>
  <c r="J152" i="1"/>
  <c r="J153" i="1"/>
  <c r="J154" i="1"/>
  <c r="J156" i="1"/>
  <c r="J149" i="1"/>
  <c r="J142" i="1"/>
  <c r="C142" i="1"/>
  <c r="J144" i="1"/>
  <c r="C144" i="1"/>
  <c r="D144" i="1"/>
  <c r="J146" i="1"/>
  <c r="J145" i="1"/>
  <c r="C145" i="1"/>
  <c r="C146" i="1" s="1"/>
  <c r="J143" i="1"/>
  <c r="J137" i="1"/>
  <c r="J138" i="1"/>
  <c r="J139" i="1"/>
  <c r="J140" i="1"/>
  <c r="J141" i="1"/>
  <c r="J147" i="1"/>
  <c r="J136" i="1"/>
  <c r="J95" i="1" l="1"/>
  <c r="D95" i="1"/>
  <c r="C95" i="1"/>
  <c r="J113" i="1"/>
  <c r="D113" i="1"/>
  <c r="C113" i="1"/>
  <c r="J114" i="1"/>
  <c r="J112" i="1"/>
  <c r="J111" i="1"/>
  <c r="J110" i="1"/>
  <c r="J108" i="1"/>
  <c r="D108" i="1"/>
  <c r="C108" i="1"/>
  <c r="J109" i="1"/>
  <c r="J107" i="1"/>
  <c r="J106" i="1"/>
  <c r="J105" i="1"/>
  <c r="J104" i="1"/>
  <c r="J103" i="1"/>
  <c r="J102" i="1"/>
  <c r="J101" i="1"/>
  <c r="J100" i="1"/>
  <c r="D100" i="1"/>
  <c r="D101" i="1" s="1"/>
  <c r="J99" i="1" l="1"/>
  <c r="J94" i="1"/>
  <c r="J93" i="1"/>
  <c r="J134" i="1" l="1"/>
  <c r="J129" i="1"/>
  <c r="D129" i="1"/>
  <c r="J131" i="1"/>
  <c r="J133" i="1"/>
  <c r="D133" i="1"/>
  <c r="D123" i="1"/>
  <c r="J127" i="1"/>
  <c r="J128" i="1"/>
  <c r="J130" i="1"/>
  <c r="J132" i="1"/>
  <c r="J126" i="1"/>
  <c r="C127" i="1"/>
  <c r="C128" i="1" s="1"/>
  <c r="C123" i="1"/>
  <c r="J123" i="1"/>
  <c r="J124" i="1"/>
  <c r="J122" i="1"/>
  <c r="J121" i="1"/>
  <c r="J120" i="1"/>
  <c r="J119" i="1"/>
  <c r="J118" i="1"/>
  <c r="J117" i="1"/>
  <c r="J116" i="1"/>
  <c r="C129" i="1" l="1"/>
  <c r="C130" i="1"/>
  <c r="C132" i="1" s="1"/>
  <c r="C133" i="1" s="1"/>
  <c r="J98" i="1"/>
  <c r="J97" i="1"/>
  <c r="J96" i="1"/>
  <c r="J81" i="1"/>
  <c r="J82" i="1"/>
  <c r="J83" i="1"/>
  <c r="J84" i="1"/>
  <c r="J85" i="1"/>
  <c r="J87" i="1"/>
  <c r="J88" i="1"/>
  <c r="J89" i="1"/>
  <c r="J90" i="1"/>
  <c r="J91" i="1"/>
  <c r="J79" i="1"/>
  <c r="D79" i="1"/>
  <c r="C79" i="1"/>
  <c r="C83" i="1"/>
  <c r="C84" i="1" s="1"/>
  <c r="D83" i="1"/>
  <c r="C88" i="1" l="1"/>
  <c r="J72" i="1" l="1"/>
  <c r="D72" i="1"/>
  <c r="C72" i="1"/>
  <c r="J54" i="1"/>
  <c r="D53" i="1"/>
  <c r="D54" i="1" s="1"/>
  <c r="J78" i="1" l="1"/>
  <c r="J77" i="1"/>
  <c r="J75" i="1"/>
  <c r="D75" i="1"/>
  <c r="C75" i="1"/>
  <c r="J74" i="1"/>
  <c r="J73" i="1"/>
  <c r="J71" i="1"/>
  <c r="J68" i="1" l="1"/>
  <c r="D68" i="1"/>
  <c r="D69" i="1" s="1"/>
  <c r="C68" i="1"/>
  <c r="C69" i="1" s="1"/>
  <c r="J67" i="1"/>
  <c r="J65" i="1"/>
  <c r="C65" i="1"/>
  <c r="J66" i="1" l="1"/>
  <c r="J64" i="1"/>
  <c r="J63" i="1"/>
  <c r="J61" i="1"/>
  <c r="J60" i="1"/>
  <c r="D59" i="1"/>
  <c r="D60" i="1" s="1"/>
  <c r="D61" i="1" s="1"/>
  <c r="J59" i="1"/>
  <c r="C58" i="1" l="1"/>
  <c r="C59" i="1" s="1"/>
  <c r="C60" i="1" s="1"/>
  <c r="C61" i="1" s="1"/>
  <c r="J58" i="1"/>
  <c r="J57" i="1" l="1"/>
  <c r="J56" i="1"/>
  <c r="J55" i="1"/>
  <c r="J53" i="1"/>
  <c r="C53" i="1"/>
  <c r="C54" i="1" s="1"/>
  <c r="J51" i="1" l="1"/>
  <c r="J50" i="1"/>
  <c r="J49" i="1"/>
  <c r="J48" i="1" l="1"/>
  <c r="J47" i="1"/>
  <c r="J45" i="1"/>
  <c r="J44" i="1" l="1"/>
  <c r="J36" i="1" l="1"/>
  <c r="D36" i="1"/>
  <c r="C36" i="1"/>
  <c r="J42" i="1" l="1"/>
  <c r="J41" i="1"/>
  <c r="D41" i="1"/>
  <c r="D42" i="1" s="1"/>
  <c r="J40" i="1" l="1"/>
  <c r="J39" i="1"/>
  <c r="J38" i="1"/>
  <c r="J34" i="1"/>
  <c r="J37" i="1" l="1"/>
  <c r="J35" i="1"/>
  <c r="J33" i="1"/>
  <c r="J32" i="1"/>
  <c r="J31" i="1"/>
  <c r="J30" i="1"/>
  <c r="J29" i="1"/>
  <c r="J27" i="1" l="1"/>
  <c r="J26" i="1"/>
  <c r="J25" i="1"/>
  <c r="J24" i="1"/>
  <c r="J23" i="1"/>
  <c r="J22" i="1"/>
  <c r="D22" i="1"/>
  <c r="C22" i="1"/>
  <c r="J21" i="1"/>
  <c r="J20" i="1"/>
  <c r="J19" i="1"/>
  <c r="J18" i="1"/>
  <c r="J6" i="1"/>
  <c r="J12" i="1"/>
  <c r="D12" i="1"/>
  <c r="C12" i="1"/>
  <c r="J15" i="1"/>
  <c r="J11" i="1"/>
  <c r="J16" i="1"/>
  <c r="J10" i="1"/>
  <c r="J14" i="1" l="1"/>
  <c r="J8" i="1"/>
  <c r="J7" i="1"/>
  <c r="J191" i="1" l="1"/>
  <c r="F90" i="1" l="1"/>
  <c r="F225" i="1" l="1"/>
  <c r="J225" i="1" s="1"/>
  <c r="F219" i="1" l="1"/>
  <c r="F213" i="1"/>
  <c r="J213" i="1" s="1"/>
  <c r="J245" i="1" s="1"/>
  <c r="F156" i="1" l="1"/>
</calcChain>
</file>

<file path=xl/sharedStrings.xml><?xml version="1.0" encoding="utf-8"?>
<sst xmlns="http://schemas.openxmlformats.org/spreadsheetml/2006/main" count="518" uniqueCount="149">
  <si>
    <t xml:space="preserve">MM </t>
  </si>
  <si>
    <t>COMPRIMENTO</t>
  </si>
  <si>
    <t xml:space="preserve">REDENDOS </t>
  </si>
  <si>
    <t>POLEGADA</t>
  </si>
  <si>
    <t>5/8"</t>
  </si>
  <si>
    <t>3/4"</t>
  </si>
  <si>
    <t>7/8"</t>
  </si>
  <si>
    <t>1"</t>
  </si>
  <si>
    <t>1.1/4"</t>
  </si>
  <si>
    <t xml:space="preserve">2" </t>
  </si>
  <si>
    <t xml:space="preserve">3" </t>
  </si>
  <si>
    <t>4"</t>
  </si>
  <si>
    <t>PAREDE</t>
  </si>
  <si>
    <t xml:space="preserve">OBLONGOS </t>
  </si>
  <si>
    <t>16 X 30</t>
  </si>
  <si>
    <t xml:space="preserve">ELIPTICOS </t>
  </si>
  <si>
    <t>14 X 49</t>
  </si>
  <si>
    <t>30 X 60</t>
  </si>
  <si>
    <t>1.1/8</t>
  </si>
  <si>
    <t>1.3/4</t>
  </si>
  <si>
    <t>1.1/2</t>
  </si>
  <si>
    <t>1.7/8</t>
  </si>
  <si>
    <t>1"5/8</t>
  </si>
  <si>
    <t>30x60</t>
  </si>
  <si>
    <t>30x70</t>
  </si>
  <si>
    <t>40x60</t>
  </si>
  <si>
    <t>40x80</t>
  </si>
  <si>
    <t>16x40</t>
  </si>
  <si>
    <t>5"</t>
  </si>
  <si>
    <t>3"1/2</t>
  </si>
  <si>
    <t>7"</t>
  </si>
  <si>
    <t>1"3/8</t>
  </si>
  <si>
    <t>40X40</t>
  </si>
  <si>
    <t>50X50</t>
  </si>
  <si>
    <t>8"</t>
  </si>
  <si>
    <t xml:space="preserve">6" </t>
  </si>
  <si>
    <t>TC50</t>
  </si>
  <si>
    <t>120X120</t>
  </si>
  <si>
    <t xml:space="preserve">PERFIL </t>
  </si>
  <si>
    <t>PERFIL    "  U "</t>
  </si>
  <si>
    <t xml:space="preserve">kg </t>
  </si>
  <si>
    <t>COMP.</t>
  </si>
  <si>
    <t>Kg.</t>
  </si>
  <si>
    <t>KG</t>
  </si>
  <si>
    <t>Kg</t>
  </si>
  <si>
    <t xml:space="preserve">70x50 </t>
  </si>
  <si>
    <t xml:space="preserve">Toal Redondos </t>
  </si>
  <si>
    <t>Total T.Quadrado</t>
  </si>
  <si>
    <t xml:space="preserve">Total Retangular </t>
  </si>
  <si>
    <t>Total Oblongo</t>
  </si>
  <si>
    <t>Total Perfil</t>
  </si>
  <si>
    <t xml:space="preserve">Total Elipticos </t>
  </si>
  <si>
    <t>1,20x 20x50x35</t>
  </si>
  <si>
    <t>0,90x20x50x35</t>
  </si>
  <si>
    <t xml:space="preserve">Quadrados </t>
  </si>
  <si>
    <t xml:space="preserve">Retangular  </t>
  </si>
  <si>
    <t>Data</t>
  </si>
  <si>
    <t>kg. Saida</t>
  </si>
  <si>
    <t>kg. Disponivel</t>
  </si>
  <si>
    <t>PARERDES</t>
  </si>
  <si>
    <t>0,90/2,20</t>
  </si>
  <si>
    <t>1,20/1,90</t>
  </si>
  <si>
    <t>0,90/1,20</t>
  </si>
  <si>
    <t>1,20/2,20</t>
  </si>
  <si>
    <t>1,2/1,90</t>
  </si>
  <si>
    <t>6.00</t>
  </si>
  <si>
    <t>1,20/2,65</t>
  </si>
  <si>
    <t>2,00/2,65</t>
  </si>
  <si>
    <t>0,90/1,25</t>
  </si>
  <si>
    <t>2.00</t>
  </si>
  <si>
    <t>2,65/3,00</t>
  </si>
  <si>
    <t>0,90/1,50</t>
  </si>
  <si>
    <t>2,00/3,00</t>
  </si>
  <si>
    <t>3,00/3,35</t>
  </si>
  <si>
    <t>3,35/3,65</t>
  </si>
  <si>
    <t>3,00/3,75</t>
  </si>
  <si>
    <t>0,90/2,25</t>
  </si>
  <si>
    <t>1,25/2,65</t>
  </si>
  <si>
    <t>2,35/2,65</t>
  </si>
  <si>
    <t>2,35/3,00</t>
  </si>
  <si>
    <t>1,20/1,50</t>
  </si>
  <si>
    <t>2,00/3,30</t>
  </si>
  <si>
    <t>3,00/4,50</t>
  </si>
  <si>
    <t>1,50/1,90</t>
  </si>
  <si>
    <t>1,90/3,25</t>
  </si>
  <si>
    <t>2,00/3,25</t>
  </si>
  <si>
    <t>2,25/3,75</t>
  </si>
  <si>
    <t>2,00/5,00</t>
  </si>
  <si>
    <t>3,35/5,00</t>
  </si>
  <si>
    <t>3,35/3,50</t>
  </si>
  <si>
    <t>3" 1/4</t>
  </si>
  <si>
    <t>2,20/4,75</t>
  </si>
  <si>
    <t>3"1/4</t>
  </si>
  <si>
    <t>88.10</t>
  </si>
  <si>
    <t>2"</t>
  </si>
  <si>
    <t>2,00/4.00</t>
  </si>
  <si>
    <t>4,00/4,30</t>
  </si>
  <si>
    <t>4,25/4,75</t>
  </si>
  <si>
    <t>3,20/5,00</t>
  </si>
  <si>
    <t>2,00/3,20</t>
  </si>
  <si>
    <t>1,90/2,25</t>
  </si>
  <si>
    <t>4,30/5,00</t>
  </si>
  <si>
    <t>2,20/5,20</t>
  </si>
  <si>
    <t>6,50/10,00</t>
  </si>
  <si>
    <t>3,00/4,30</t>
  </si>
  <si>
    <t>2,20/2,75</t>
  </si>
  <si>
    <t>2,20/3,00</t>
  </si>
  <si>
    <t>6"</t>
  </si>
  <si>
    <t>3,75/4,5</t>
  </si>
  <si>
    <t>4,75/6,30</t>
  </si>
  <si>
    <t>4,75/5,50</t>
  </si>
  <si>
    <t>3,00/6,30</t>
  </si>
  <si>
    <t>2,20/3,20</t>
  </si>
  <si>
    <t>4,25/5,00</t>
  </si>
  <si>
    <t>50x50</t>
  </si>
  <si>
    <t>70x70</t>
  </si>
  <si>
    <t>2,00/3,75</t>
  </si>
  <si>
    <t>80x80</t>
  </si>
  <si>
    <t>2,65/4,25</t>
  </si>
  <si>
    <t>17x47</t>
  </si>
  <si>
    <t>KG.</t>
  </si>
  <si>
    <t>2,00 X 93,20 X 29,00</t>
  </si>
  <si>
    <t>2,00 X 92.67 x 29.60</t>
  </si>
  <si>
    <t>2,00 X 74,08 X 40.86</t>
  </si>
  <si>
    <t>2,35 X 68,23 X 29,63</t>
  </si>
  <si>
    <t>3,00 X 1.000 X 50,0</t>
  </si>
  <si>
    <t>2,65 A3,00 X 50,43.2435</t>
  </si>
  <si>
    <t xml:space="preserve">PERFIL  ( C ) </t>
  </si>
  <si>
    <t>2,65X77.12X27,39X16.9</t>
  </si>
  <si>
    <t>2,00X75.79X38,68X16,32</t>
  </si>
  <si>
    <t>DATA ESTOQUE TB.                                  09/03/2018</t>
  </si>
  <si>
    <t xml:space="preserve">      </t>
  </si>
  <si>
    <t>22.03.18</t>
  </si>
  <si>
    <t xml:space="preserve">TOTAL </t>
  </si>
  <si>
    <t>29.03.18</t>
  </si>
  <si>
    <t>4,25/4,50</t>
  </si>
  <si>
    <t>21.03.18</t>
  </si>
  <si>
    <t>02.04.18</t>
  </si>
  <si>
    <t>10.04.18</t>
  </si>
  <si>
    <t>16.04.2018</t>
  </si>
  <si>
    <t>16.04.18</t>
  </si>
  <si>
    <t>17.04.2018</t>
  </si>
  <si>
    <t>02.05.18</t>
  </si>
  <si>
    <t>02,04.18</t>
  </si>
  <si>
    <t>SOMA TOTAL</t>
  </si>
  <si>
    <t>23.05.18</t>
  </si>
  <si>
    <t>06.06.18</t>
  </si>
  <si>
    <t>08.06.18</t>
  </si>
  <si>
    <t>17.04.18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</si>
</sst>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2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1" xfId="0" applyFont="1" applyFill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1" fillId="0" borderId="0" xfId="0" applyFont="1" applyAlignmen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/>
    </xf>
    <xf numFmtId="0" fontId="0" fillId="0" borderId="1" xfId="0" applyBorder="1"/>
    <xf numFmtId="3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3" fontId="1" fillId="0" borderId="6" xfId="0" applyNumberFormat="1" applyFont="1" applyBorder="1" applyAlignment="1">
      <alignment horizontal="center"/>
    </xf>
    <xf numFmtId="16" fontId="0" fillId="0" borderId="0" xfId="0" applyNumberFormat="1"/>
    <xf numFmtId="3" fontId="0" fillId="0" borderId="0" xfId="0" applyNumberFormat="1"/>
    <xf numFmtId="2" fontId="1" fillId="0" borderId="0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0" borderId="0" xfId="0" applyNumberFormat="1" applyFont="1" applyFill="1" applyBorder="1" applyAlignment="1">
      <alignment horizontal="fill" vertical="justify"/>
    </xf>
    <xf numFmtId="3" fontId="1" fillId="0" borderId="0" xfId="0" applyNumberFormat="1" applyFont="1" applyAlignment="1">
      <alignment horizontal="fill" vertical="justify"/>
    </xf>
    <xf numFmtId="0" fontId="0" fillId="0" borderId="0" xfId="0" applyAlignment="1">
      <alignment horizontal="fill" vertical="justify"/>
    </xf>
    <xf numFmtId="0" fontId="1" fillId="0" borderId="0" xfId="0" applyFont="1" applyAlignment="1">
      <alignment horizontal="fill" vertical="justify"/>
    </xf>
    <xf numFmtId="0" fontId="0" fillId="0" borderId="4" xfId="0" applyBorder="1" applyAlignment="1">
      <alignment horizontal="center"/>
    </xf>
    <xf numFmtId="0" fontId="0" fillId="0" borderId="4" xfId="0" applyBorder="1"/>
    <xf numFmtId="3" fontId="0" fillId="0" borderId="4" xfId="0" applyNumberFormat="1" applyBorder="1" applyAlignment="1">
      <alignment horizontal="center"/>
    </xf>
    <xf numFmtId="0" fontId="0" fillId="0" borderId="4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fill" vertical="justify"/>
    </xf>
    <xf numFmtId="0" fontId="1" fillId="0" borderId="0" xfId="0" applyFont="1" applyBorder="1" applyAlignment="1">
      <alignment horizontal="centerContinuous" vertical="justify"/>
    </xf>
    <xf numFmtId="14" fontId="4" fillId="0" borderId="8" xfId="0" applyNumberFormat="1" applyFont="1" applyBorder="1"/>
    <xf numFmtId="0" fontId="0" fillId="0" borderId="1" xfId="0" applyBorder="1" applyAlignment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14" fontId="7" fillId="0" borderId="0" xfId="0" applyNumberFormat="1" applyFont="1"/>
    <xf numFmtId="16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14" fontId="7" fillId="0" borderId="4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fill" vertical="justify"/>
    </xf>
    <xf numFmtId="0" fontId="1" fillId="0" borderId="1" xfId="0" applyFont="1" applyBorder="1" applyAlignment="1"/>
    <xf numFmtId="3" fontId="11" fillId="0" borderId="1" xfId="0" applyNumberFormat="1" applyFont="1" applyBorder="1" applyAlignment="1">
      <alignment horizontal="center"/>
    </xf>
    <xf numFmtId="2" fontId="1" fillId="0" borderId="4" xfId="0" applyNumberFormat="1" applyFont="1" applyFill="1" applyBorder="1" applyAlignment="1">
      <alignment horizontal="center" vertical="justify"/>
    </xf>
    <xf numFmtId="2" fontId="1" fillId="0" borderId="6" xfId="0" applyNumberFormat="1" applyFont="1" applyFill="1" applyBorder="1" applyAlignment="1">
      <alignment horizontal="center" vertical="justify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252"/>
  <sheetViews>
    <sheetView tabSelected="1" topLeftCell="A238" workbookViewId="0">
      <selection activeCell="C248" sqref="C248"/>
    </sheetView>
  </sheetViews>
  <sheetFormatPr defaultRowHeight="15" x14ac:dyDescent="0.25"/>
  <cols>
    <col min="2" max="2" width="11.28515625" customWidth="1"/>
    <col min="3" max="3" width="15.140625" customWidth="1"/>
    <col min="4" max="4" width="10" customWidth="1"/>
    <col min="5" max="5" width="15.140625" customWidth="1"/>
    <col min="6" max="6" width="12.85546875" customWidth="1"/>
    <col min="7" max="7" width="11.5703125" customWidth="1"/>
    <col min="8" max="8" width="10.140625" customWidth="1"/>
    <col min="9" max="9" width="10.28515625" customWidth="1"/>
    <col min="10" max="10" width="14.7109375" customWidth="1"/>
  </cols>
  <sheetData>
    <row r="4" spans="2:11" ht="15.75" thickBot="1" x14ac:dyDescent="0.3">
      <c r="C4" s="1"/>
      <c r="D4" s="1"/>
      <c r="E4" s="56"/>
    </row>
    <row r="5" spans="2:11" ht="16.5" thickTop="1" x14ac:dyDescent="0.25">
      <c r="B5" s="3" t="s">
        <v>2</v>
      </c>
      <c r="C5" s="3" t="s">
        <v>3</v>
      </c>
      <c r="D5" s="3" t="s">
        <v>0</v>
      </c>
      <c r="E5" s="3" t="s">
        <v>59</v>
      </c>
      <c r="F5" s="3" t="s">
        <v>41</v>
      </c>
      <c r="G5" s="12" t="s">
        <v>40</v>
      </c>
      <c r="H5" s="52" t="s">
        <v>56</v>
      </c>
      <c r="I5" s="12" t="s">
        <v>57</v>
      </c>
      <c r="J5" s="12" t="s">
        <v>58</v>
      </c>
    </row>
    <row r="6" spans="2:11" ht="15.75" x14ac:dyDescent="0.25">
      <c r="B6" s="3">
        <v>1</v>
      </c>
      <c r="C6" s="4" t="s">
        <v>4</v>
      </c>
      <c r="D6" s="3">
        <v>15.87</v>
      </c>
      <c r="E6" s="5" t="s">
        <v>60</v>
      </c>
      <c r="F6" s="23">
        <v>6000</v>
      </c>
      <c r="G6" s="45">
        <v>650</v>
      </c>
      <c r="H6" s="50"/>
      <c r="I6" s="50"/>
      <c r="J6" s="6">
        <f>G6-I6</f>
        <v>650</v>
      </c>
    </row>
    <row r="7" spans="2:11" ht="15.75" x14ac:dyDescent="0.25">
      <c r="B7" s="3"/>
      <c r="C7" s="4" t="s">
        <v>4</v>
      </c>
      <c r="D7" s="3">
        <v>15.87</v>
      </c>
      <c r="E7" s="5">
        <v>1.2</v>
      </c>
      <c r="F7" s="23">
        <v>6000</v>
      </c>
      <c r="G7" s="45">
        <v>152</v>
      </c>
      <c r="H7" s="50" t="s">
        <v>138</v>
      </c>
      <c r="I7" s="50">
        <v>152</v>
      </c>
      <c r="J7" s="6">
        <f>G7-I7</f>
        <v>0</v>
      </c>
    </row>
    <row r="8" spans="2:11" ht="15.75" x14ac:dyDescent="0.25">
      <c r="B8" s="3"/>
      <c r="C8" s="4" t="s">
        <v>4</v>
      </c>
      <c r="D8" s="3">
        <v>15.87</v>
      </c>
      <c r="E8" s="5" t="s">
        <v>61</v>
      </c>
      <c r="F8" s="23">
        <v>6000</v>
      </c>
      <c r="G8" s="45">
        <v>400</v>
      </c>
      <c r="H8" s="50"/>
      <c r="I8" s="50"/>
      <c r="J8" s="6">
        <f>G8-I8</f>
        <v>400</v>
      </c>
    </row>
    <row r="9" spans="2:11" ht="15.75" x14ac:dyDescent="0.25">
      <c r="B9" s="3"/>
      <c r="C9" s="4"/>
      <c r="D9" s="3"/>
      <c r="E9" s="5"/>
      <c r="F9" s="23"/>
      <c r="G9" s="46"/>
      <c r="H9" s="22"/>
      <c r="I9" s="50"/>
      <c r="J9" s="57"/>
      <c r="K9" s="38"/>
    </row>
    <row r="10" spans="2:11" ht="15.75" x14ac:dyDescent="0.25">
      <c r="B10" s="3">
        <v>2</v>
      </c>
      <c r="C10" s="4" t="s">
        <v>5</v>
      </c>
      <c r="D10" s="3">
        <v>19.05</v>
      </c>
      <c r="E10" s="5">
        <v>0.9</v>
      </c>
      <c r="F10" s="23">
        <v>6000</v>
      </c>
      <c r="G10" s="45">
        <v>364</v>
      </c>
      <c r="H10" s="22"/>
      <c r="I10" s="50"/>
      <c r="J10" s="6">
        <f>G10-I10</f>
        <v>364</v>
      </c>
    </row>
    <row r="11" spans="2:11" ht="15.75" x14ac:dyDescent="0.25">
      <c r="B11" s="3"/>
      <c r="C11" s="4" t="s">
        <v>5</v>
      </c>
      <c r="D11" s="3">
        <v>19.05</v>
      </c>
      <c r="E11" s="5">
        <v>1.2</v>
      </c>
      <c r="F11" s="23">
        <v>6000</v>
      </c>
      <c r="G11" s="45">
        <v>491</v>
      </c>
      <c r="H11" s="22"/>
      <c r="I11" s="50"/>
      <c r="J11" s="6">
        <f>G11-I11</f>
        <v>491</v>
      </c>
    </row>
    <row r="12" spans="2:11" ht="15.75" x14ac:dyDescent="0.25">
      <c r="B12" s="3"/>
      <c r="C12" s="4" t="str">
        <f>C11</f>
        <v>3/4"</v>
      </c>
      <c r="D12" s="3">
        <f>D11</f>
        <v>19.05</v>
      </c>
      <c r="E12" s="5">
        <v>1.9</v>
      </c>
      <c r="F12" s="23" t="s">
        <v>65</v>
      </c>
      <c r="G12" s="45">
        <v>352</v>
      </c>
      <c r="H12" s="64" t="s">
        <v>138</v>
      </c>
      <c r="I12" s="50">
        <v>352</v>
      </c>
      <c r="J12" s="6">
        <f>G12-I12</f>
        <v>0</v>
      </c>
    </row>
    <row r="13" spans="2:11" ht="15.75" x14ac:dyDescent="0.25">
      <c r="B13" s="3"/>
      <c r="C13" s="4" t="s">
        <v>5</v>
      </c>
      <c r="D13" s="3">
        <v>19.05</v>
      </c>
      <c r="E13" s="5">
        <v>2.2000000000000002</v>
      </c>
      <c r="F13" s="23">
        <v>6000</v>
      </c>
      <c r="G13" s="45">
        <v>742</v>
      </c>
      <c r="H13" s="50"/>
      <c r="I13" s="50"/>
      <c r="J13" s="6">
        <f>G13</f>
        <v>742</v>
      </c>
    </row>
    <row r="14" spans="2:11" ht="15.75" x14ac:dyDescent="0.25">
      <c r="B14" s="3"/>
      <c r="C14" s="4" t="s">
        <v>5</v>
      </c>
      <c r="D14" s="3">
        <v>19.05</v>
      </c>
      <c r="E14" s="5" t="s">
        <v>62</v>
      </c>
      <c r="F14" s="23">
        <v>6000</v>
      </c>
      <c r="G14" s="45">
        <v>600</v>
      </c>
      <c r="H14" s="22"/>
      <c r="I14" s="50"/>
      <c r="J14" s="6">
        <f>G14-I14</f>
        <v>600</v>
      </c>
    </row>
    <row r="15" spans="2:11" ht="15.75" x14ac:dyDescent="0.25">
      <c r="B15" s="3"/>
      <c r="C15" s="4" t="s">
        <v>5</v>
      </c>
      <c r="D15" s="3">
        <v>19.05</v>
      </c>
      <c r="E15" s="5" t="s">
        <v>64</v>
      </c>
      <c r="F15" s="23">
        <v>6000</v>
      </c>
      <c r="G15" s="45">
        <v>326</v>
      </c>
      <c r="H15" s="64" t="s">
        <v>147</v>
      </c>
      <c r="I15" s="50">
        <v>326</v>
      </c>
      <c r="J15" s="6">
        <f>G15-I15</f>
        <v>0</v>
      </c>
    </row>
    <row r="16" spans="2:11" ht="15.75" x14ac:dyDescent="0.25">
      <c r="B16" s="3"/>
      <c r="C16" s="4" t="s">
        <v>5</v>
      </c>
      <c r="D16" s="3">
        <v>19.05</v>
      </c>
      <c r="E16" s="5" t="s">
        <v>63</v>
      </c>
      <c r="F16" s="23">
        <v>6000</v>
      </c>
      <c r="G16" s="45">
        <v>634</v>
      </c>
      <c r="H16" s="22"/>
      <c r="I16" s="50"/>
      <c r="J16" s="6">
        <f>G16-I16</f>
        <v>634</v>
      </c>
      <c r="K16" s="38"/>
    </row>
    <row r="17" spans="2:11" ht="15.75" x14ac:dyDescent="0.25">
      <c r="B17" s="3"/>
      <c r="C17" s="4"/>
      <c r="D17" s="3"/>
      <c r="E17" s="5"/>
      <c r="F17" s="23"/>
      <c r="G17" s="46"/>
      <c r="H17" s="22"/>
      <c r="I17" s="50"/>
      <c r="J17" s="57"/>
    </row>
    <row r="18" spans="2:11" ht="15.75" x14ac:dyDescent="0.25">
      <c r="B18" s="3">
        <v>3</v>
      </c>
      <c r="C18" s="4" t="s">
        <v>6</v>
      </c>
      <c r="D18" s="3">
        <v>22.22</v>
      </c>
      <c r="E18" s="5">
        <v>0.9</v>
      </c>
      <c r="F18" s="23">
        <v>6000</v>
      </c>
      <c r="G18" s="45">
        <v>186</v>
      </c>
      <c r="H18" s="22"/>
      <c r="I18" s="50"/>
      <c r="J18" s="6">
        <f>G18-I18</f>
        <v>186</v>
      </c>
    </row>
    <row r="19" spans="2:11" ht="15.75" x14ac:dyDescent="0.25">
      <c r="B19" s="3"/>
      <c r="C19" s="4" t="s">
        <v>6</v>
      </c>
      <c r="D19" s="3">
        <v>22.22</v>
      </c>
      <c r="E19" s="5">
        <v>1.06</v>
      </c>
      <c r="F19" s="23">
        <v>6000</v>
      </c>
      <c r="G19" s="45">
        <v>252</v>
      </c>
      <c r="H19" s="22"/>
      <c r="I19" s="50"/>
      <c r="J19" s="6">
        <f>G19-I19</f>
        <v>252</v>
      </c>
    </row>
    <row r="20" spans="2:11" ht="15.75" x14ac:dyDescent="0.25">
      <c r="B20" s="3"/>
      <c r="C20" s="4" t="s">
        <v>6</v>
      </c>
      <c r="D20" s="3">
        <v>22.22</v>
      </c>
      <c r="E20" s="5">
        <v>1.2</v>
      </c>
      <c r="F20" s="23">
        <v>6000</v>
      </c>
      <c r="G20" s="45">
        <v>138</v>
      </c>
      <c r="H20" s="64" t="s">
        <v>138</v>
      </c>
      <c r="I20" s="50">
        <v>138</v>
      </c>
      <c r="J20" s="6">
        <f>G20-I20</f>
        <v>0</v>
      </c>
    </row>
    <row r="21" spans="2:11" ht="15.75" x14ac:dyDescent="0.25">
      <c r="B21" s="3"/>
      <c r="C21" s="4" t="s">
        <v>6</v>
      </c>
      <c r="D21" s="3">
        <v>22.22</v>
      </c>
      <c r="E21" s="5">
        <v>1.5</v>
      </c>
      <c r="F21" s="23">
        <v>3050</v>
      </c>
      <c r="G21" s="45">
        <v>100</v>
      </c>
      <c r="H21" s="64" t="s">
        <v>138</v>
      </c>
      <c r="I21" s="50">
        <v>100</v>
      </c>
      <c r="J21" s="6">
        <f>G21-I21</f>
        <v>0</v>
      </c>
    </row>
    <row r="22" spans="2:11" ht="15.75" x14ac:dyDescent="0.25">
      <c r="B22" s="3"/>
      <c r="C22" s="4" t="str">
        <f>C21</f>
        <v>7/8"</v>
      </c>
      <c r="D22" s="3">
        <f>D21</f>
        <v>22.22</v>
      </c>
      <c r="E22" s="5">
        <v>1.5</v>
      </c>
      <c r="F22" s="23">
        <v>6000</v>
      </c>
      <c r="G22" s="45">
        <v>736</v>
      </c>
      <c r="H22" s="22"/>
      <c r="I22" s="50"/>
      <c r="J22" s="6">
        <f>G22-I22</f>
        <v>736</v>
      </c>
    </row>
    <row r="23" spans="2:11" ht="15.75" x14ac:dyDescent="0.25">
      <c r="B23" s="3"/>
      <c r="C23" s="4" t="s">
        <v>6</v>
      </c>
      <c r="D23" s="3">
        <v>22.22</v>
      </c>
      <c r="E23" s="5">
        <v>1.9</v>
      </c>
      <c r="F23" s="23">
        <v>6000</v>
      </c>
      <c r="G23" s="45">
        <v>48</v>
      </c>
      <c r="H23" s="22"/>
      <c r="I23" s="50"/>
      <c r="J23" s="6">
        <f t="shared" ref="J23" si="0">G23-I23</f>
        <v>48</v>
      </c>
    </row>
    <row r="24" spans="2:11" ht="15.75" x14ac:dyDescent="0.25">
      <c r="B24" s="3"/>
      <c r="C24" s="4" t="s">
        <v>6</v>
      </c>
      <c r="D24" s="3">
        <v>22.22</v>
      </c>
      <c r="E24" s="5">
        <v>2.65</v>
      </c>
      <c r="F24" s="23">
        <v>3050</v>
      </c>
      <c r="G24" s="45">
        <v>152</v>
      </c>
      <c r="H24" s="64" t="s">
        <v>147</v>
      </c>
      <c r="I24" s="50">
        <v>100</v>
      </c>
      <c r="J24" s="6">
        <f>G24-I24</f>
        <v>52</v>
      </c>
    </row>
    <row r="25" spans="2:11" ht="15.75" x14ac:dyDescent="0.25">
      <c r="B25" s="3"/>
      <c r="C25" s="4" t="s">
        <v>6</v>
      </c>
      <c r="D25" s="3">
        <v>22.22</v>
      </c>
      <c r="E25" s="5">
        <v>2.65</v>
      </c>
      <c r="F25" s="23">
        <v>6000</v>
      </c>
      <c r="G25" s="45">
        <v>138</v>
      </c>
      <c r="H25" s="22"/>
      <c r="I25" s="50"/>
      <c r="J25" s="6">
        <f>G25</f>
        <v>138</v>
      </c>
    </row>
    <row r="26" spans="2:11" ht="15.75" x14ac:dyDescent="0.25">
      <c r="B26" s="3"/>
      <c r="C26" s="4" t="s">
        <v>6</v>
      </c>
      <c r="D26" s="3">
        <v>22.22</v>
      </c>
      <c r="E26" s="5" t="s">
        <v>66</v>
      </c>
      <c r="F26" s="23">
        <v>6000</v>
      </c>
      <c r="G26" s="45">
        <v>212</v>
      </c>
      <c r="H26" s="22"/>
      <c r="I26" s="50"/>
      <c r="J26" s="6">
        <f>G26</f>
        <v>212</v>
      </c>
      <c r="K26" s="38"/>
    </row>
    <row r="27" spans="2:11" ht="15.75" x14ac:dyDescent="0.25">
      <c r="B27" s="3"/>
      <c r="C27" s="4" t="s">
        <v>6</v>
      </c>
      <c r="D27" s="3">
        <v>23.22</v>
      </c>
      <c r="E27" s="5" t="s">
        <v>67</v>
      </c>
      <c r="F27" s="23">
        <v>6000</v>
      </c>
      <c r="G27" s="45">
        <v>296</v>
      </c>
      <c r="H27" s="22"/>
      <c r="I27" s="50"/>
      <c r="J27" s="6">
        <f>G27</f>
        <v>296</v>
      </c>
      <c r="K27" s="38"/>
    </row>
    <row r="28" spans="2:11" ht="15.75" x14ac:dyDescent="0.25">
      <c r="B28" s="3"/>
      <c r="C28" s="4"/>
      <c r="D28" s="3"/>
      <c r="E28" s="5"/>
      <c r="F28" s="23"/>
      <c r="G28" s="46"/>
      <c r="H28" s="22"/>
      <c r="I28" s="50"/>
      <c r="J28" s="59"/>
    </row>
    <row r="29" spans="2:11" ht="15.75" x14ac:dyDescent="0.25">
      <c r="B29" s="3">
        <v>4</v>
      </c>
      <c r="C29" s="4" t="s">
        <v>7</v>
      </c>
      <c r="D29" s="5">
        <v>25.4</v>
      </c>
      <c r="E29" s="5">
        <v>0.9</v>
      </c>
      <c r="F29" s="23">
        <v>6000</v>
      </c>
      <c r="G29" s="45">
        <v>200</v>
      </c>
      <c r="H29" s="22"/>
      <c r="I29" s="50"/>
      <c r="J29" s="6">
        <f t="shared" ref="J29:J41" si="1">G29-I29</f>
        <v>200</v>
      </c>
    </row>
    <row r="30" spans="2:11" ht="15.75" x14ac:dyDescent="0.25">
      <c r="B30" s="3"/>
      <c r="C30" s="4" t="s">
        <v>7</v>
      </c>
      <c r="D30" s="5">
        <v>25.4</v>
      </c>
      <c r="E30" s="5" t="s">
        <v>68</v>
      </c>
      <c r="F30" s="23">
        <v>6000</v>
      </c>
      <c r="G30" s="45">
        <v>108</v>
      </c>
      <c r="H30" s="22"/>
      <c r="I30" s="50"/>
      <c r="J30" s="6">
        <f t="shared" si="1"/>
        <v>108</v>
      </c>
    </row>
    <row r="31" spans="2:11" ht="15.75" x14ac:dyDescent="0.25">
      <c r="B31" s="3"/>
      <c r="C31" s="4" t="s">
        <v>7</v>
      </c>
      <c r="D31" s="5">
        <v>25.4</v>
      </c>
      <c r="E31" s="5">
        <v>1.06</v>
      </c>
      <c r="F31" s="23">
        <v>6000</v>
      </c>
      <c r="G31" s="45">
        <v>270</v>
      </c>
      <c r="H31" s="22"/>
      <c r="I31" s="50"/>
      <c r="J31" s="6">
        <f t="shared" si="1"/>
        <v>270</v>
      </c>
    </row>
    <row r="32" spans="2:11" ht="15.75" x14ac:dyDescent="0.25">
      <c r="B32" s="3"/>
      <c r="C32" s="4" t="s">
        <v>7</v>
      </c>
      <c r="D32" s="5">
        <v>25.4</v>
      </c>
      <c r="E32" s="5">
        <v>1.5</v>
      </c>
      <c r="F32" s="23">
        <v>6000</v>
      </c>
      <c r="G32" s="45">
        <v>404</v>
      </c>
      <c r="H32" s="55"/>
      <c r="I32" s="50"/>
      <c r="J32" s="6">
        <f t="shared" si="1"/>
        <v>404</v>
      </c>
    </row>
    <row r="33" spans="2:11" ht="15.75" x14ac:dyDescent="0.25">
      <c r="B33" s="3"/>
      <c r="C33" s="4" t="s">
        <v>7</v>
      </c>
      <c r="D33" s="5">
        <v>25.4</v>
      </c>
      <c r="E33" s="5">
        <v>1.65</v>
      </c>
      <c r="F33" s="23">
        <v>6000</v>
      </c>
      <c r="G33" s="47">
        <v>150</v>
      </c>
      <c r="H33" s="66" t="s">
        <v>134</v>
      </c>
      <c r="I33" s="50">
        <v>150</v>
      </c>
      <c r="J33" s="6">
        <f t="shared" si="1"/>
        <v>0</v>
      </c>
    </row>
    <row r="34" spans="2:11" ht="15.75" x14ac:dyDescent="0.25">
      <c r="B34" s="3"/>
      <c r="C34" s="4" t="s">
        <v>7</v>
      </c>
      <c r="D34" s="5">
        <v>25.4</v>
      </c>
      <c r="E34" s="5" t="s">
        <v>69</v>
      </c>
      <c r="F34" s="23">
        <v>3000</v>
      </c>
      <c r="G34" s="47">
        <v>142</v>
      </c>
      <c r="H34" s="22"/>
      <c r="I34" s="50"/>
      <c r="J34" s="6">
        <f t="shared" si="1"/>
        <v>142</v>
      </c>
    </row>
    <row r="35" spans="2:11" ht="15.75" x14ac:dyDescent="0.25">
      <c r="B35" s="3"/>
      <c r="C35" s="4" t="s">
        <v>7</v>
      </c>
      <c r="D35" s="5">
        <v>25.4</v>
      </c>
      <c r="E35" s="5">
        <v>2</v>
      </c>
      <c r="F35" s="23">
        <v>6000</v>
      </c>
      <c r="G35" s="47">
        <v>130</v>
      </c>
      <c r="H35" s="22"/>
      <c r="I35" s="50"/>
      <c r="J35" s="6">
        <f t="shared" si="1"/>
        <v>130</v>
      </c>
    </row>
    <row r="36" spans="2:11" ht="15.75" x14ac:dyDescent="0.25">
      <c r="B36" s="3"/>
      <c r="C36" s="4" t="str">
        <f>C35</f>
        <v>1"</v>
      </c>
      <c r="D36" s="5">
        <f>D35</f>
        <v>25.4</v>
      </c>
      <c r="E36" s="5">
        <v>2.2000000000000002</v>
      </c>
      <c r="F36" s="23">
        <v>6000</v>
      </c>
      <c r="G36" s="47">
        <v>1028</v>
      </c>
      <c r="H36" s="22"/>
      <c r="I36" s="50"/>
      <c r="J36" s="6">
        <f t="shared" si="1"/>
        <v>1028</v>
      </c>
    </row>
    <row r="37" spans="2:11" ht="15.75" x14ac:dyDescent="0.25">
      <c r="B37" s="3"/>
      <c r="C37" s="4" t="s">
        <v>7</v>
      </c>
      <c r="D37" s="5">
        <v>25.4</v>
      </c>
      <c r="E37" s="5">
        <v>2.2000000000000002</v>
      </c>
      <c r="F37" s="23">
        <v>7000</v>
      </c>
      <c r="G37" s="47">
        <v>280</v>
      </c>
      <c r="H37" s="22"/>
      <c r="I37" s="50"/>
      <c r="J37" s="6">
        <f t="shared" si="1"/>
        <v>280</v>
      </c>
    </row>
    <row r="38" spans="2:11" ht="15.75" x14ac:dyDescent="0.25">
      <c r="B38" s="3"/>
      <c r="C38" s="4" t="s">
        <v>7</v>
      </c>
      <c r="D38" s="5">
        <v>25.4</v>
      </c>
      <c r="E38" s="5">
        <v>2.35</v>
      </c>
      <c r="F38" s="23">
        <v>3018</v>
      </c>
      <c r="G38" s="47">
        <v>202</v>
      </c>
      <c r="H38" s="22"/>
      <c r="I38" s="50"/>
      <c r="J38" s="6">
        <f t="shared" si="1"/>
        <v>202</v>
      </c>
    </row>
    <row r="39" spans="2:11" ht="15.75" x14ac:dyDescent="0.25">
      <c r="B39" s="3"/>
      <c r="C39" s="4" t="s">
        <v>7</v>
      </c>
      <c r="D39" s="5">
        <v>25.4</v>
      </c>
      <c r="E39" s="5">
        <v>2.65</v>
      </c>
      <c r="F39" s="23">
        <v>6000</v>
      </c>
      <c r="G39" s="47">
        <v>400</v>
      </c>
      <c r="H39" s="22"/>
      <c r="I39" s="50"/>
      <c r="J39" s="6">
        <f t="shared" si="1"/>
        <v>400</v>
      </c>
    </row>
    <row r="40" spans="2:11" ht="15.75" x14ac:dyDescent="0.25">
      <c r="B40" s="3"/>
      <c r="C40" s="4" t="s">
        <v>7</v>
      </c>
      <c r="D40" s="5">
        <v>25.4</v>
      </c>
      <c r="E40" s="5" t="s">
        <v>70</v>
      </c>
      <c r="F40" s="23">
        <v>6000</v>
      </c>
      <c r="G40" s="47">
        <v>772</v>
      </c>
      <c r="H40" s="22"/>
      <c r="I40" s="50"/>
      <c r="J40" s="6">
        <f t="shared" si="1"/>
        <v>772</v>
      </c>
    </row>
    <row r="41" spans="2:11" ht="15.75" x14ac:dyDescent="0.25">
      <c r="B41" s="3"/>
      <c r="C41" s="4" t="s">
        <v>7</v>
      </c>
      <c r="D41" s="5">
        <f>D40</f>
        <v>25.4</v>
      </c>
      <c r="E41" s="5">
        <v>3</v>
      </c>
      <c r="F41" s="23">
        <v>6000</v>
      </c>
      <c r="G41" s="47">
        <v>4326</v>
      </c>
      <c r="H41" s="22"/>
      <c r="I41" s="50"/>
      <c r="J41" s="6">
        <f t="shared" si="1"/>
        <v>4326</v>
      </c>
    </row>
    <row r="42" spans="2:11" ht="15.75" x14ac:dyDescent="0.25">
      <c r="B42" s="3"/>
      <c r="C42" s="4" t="s">
        <v>7</v>
      </c>
      <c r="D42" s="5">
        <f>D41</f>
        <v>25.4</v>
      </c>
      <c r="E42" s="5">
        <v>3.35</v>
      </c>
      <c r="F42" s="23">
        <v>6000</v>
      </c>
      <c r="G42" s="47">
        <v>70</v>
      </c>
      <c r="H42" s="22"/>
      <c r="I42" s="50"/>
      <c r="J42" s="6">
        <f>G42-I42</f>
        <v>70</v>
      </c>
    </row>
    <row r="43" spans="2:11" ht="15.75" x14ac:dyDescent="0.25">
      <c r="B43" s="3"/>
      <c r="C43" s="4"/>
      <c r="D43" s="5"/>
      <c r="E43" s="5"/>
      <c r="F43" s="23"/>
      <c r="G43" s="46"/>
      <c r="H43" s="22"/>
      <c r="I43" s="50"/>
      <c r="J43" s="57"/>
      <c r="K43" s="38"/>
    </row>
    <row r="44" spans="2:11" ht="15.75" x14ac:dyDescent="0.25">
      <c r="B44" s="3">
        <v>5</v>
      </c>
      <c r="C44" s="4" t="s">
        <v>18</v>
      </c>
      <c r="D44" s="5">
        <v>28.57</v>
      </c>
      <c r="E44" s="5">
        <v>0.9</v>
      </c>
      <c r="F44" s="23">
        <v>6000</v>
      </c>
      <c r="G44" s="45">
        <v>354</v>
      </c>
      <c r="H44" s="22"/>
      <c r="I44" s="50"/>
      <c r="J44" s="6">
        <f>G44-I44</f>
        <v>354</v>
      </c>
    </row>
    <row r="45" spans="2:11" ht="15.75" x14ac:dyDescent="0.25">
      <c r="B45" s="3"/>
      <c r="C45" s="4" t="s">
        <v>18</v>
      </c>
      <c r="D45" s="5">
        <v>28.57</v>
      </c>
      <c r="E45" s="5">
        <v>1.2</v>
      </c>
      <c r="F45" s="23">
        <v>6000</v>
      </c>
      <c r="G45" s="45">
        <v>362</v>
      </c>
      <c r="H45" s="22"/>
      <c r="I45" s="50"/>
      <c r="J45" s="6">
        <f>G45-I45</f>
        <v>362</v>
      </c>
      <c r="K45" s="38"/>
    </row>
    <row r="46" spans="2:11" ht="15.75" x14ac:dyDescent="0.25">
      <c r="B46" s="3"/>
      <c r="C46" s="4"/>
      <c r="D46" s="5"/>
      <c r="E46" s="5"/>
      <c r="F46" s="23"/>
      <c r="G46" s="45"/>
      <c r="H46" s="22"/>
      <c r="I46" s="50"/>
      <c r="J46" s="57"/>
    </row>
    <row r="47" spans="2:11" ht="15.75" x14ac:dyDescent="0.25">
      <c r="B47" s="3">
        <v>6</v>
      </c>
      <c r="C47" s="4" t="s">
        <v>8</v>
      </c>
      <c r="D47" s="3">
        <v>31.75</v>
      </c>
      <c r="E47" s="5" t="s">
        <v>62</v>
      </c>
      <c r="F47" s="23">
        <v>6000</v>
      </c>
      <c r="G47" s="45">
        <v>528</v>
      </c>
      <c r="H47" s="22"/>
      <c r="I47" s="50"/>
      <c r="J47" s="6">
        <f>G47-I47</f>
        <v>528</v>
      </c>
    </row>
    <row r="48" spans="2:11" ht="15.75" x14ac:dyDescent="0.25">
      <c r="B48" s="3"/>
      <c r="C48" s="4" t="s">
        <v>8</v>
      </c>
      <c r="D48" s="3">
        <v>31.75</v>
      </c>
      <c r="E48" s="5" t="s">
        <v>71</v>
      </c>
      <c r="F48" s="23">
        <v>6000</v>
      </c>
      <c r="G48" s="45">
        <v>164</v>
      </c>
      <c r="H48" s="22"/>
      <c r="I48" s="50"/>
      <c r="J48" s="6">
        <f>G48-I48</f>
        <v>164</v>
      </c>
    </row>
    <row r="49" spans="2:11" ht="15.75" x14ac:dyDescent="0.25">
      <c r="B49" s="3"/>
      <c r="C49" s="4" t="s">
        <v>8</v>
      </c>
      <c r="D49" s="3">
        <v>31.75</v>
      </c>
      <c r="E49" s="5">
        <v>1.2</v>
      </c>
      <c r="F49" s="23">
        <v>6000</v>
      </c>
      <c r="G49" s="45">
        <v>300</v>
      </c>
      <c r="H49" s="22"/>
      <c r="I49" s="50"/>
      <c r="J49" s="6">
        <f>G49-I49</f>
        <v>300</v>
      </c>
    </row>
    <row r="50" spans="2:11" ht="15.75" x14ac:dyDescent="0.25">
      <c r="B50" s="3"/>
      <c r="C50" s="4" t="s">
        <v>8</v>
      </c>
      <c r="D50" s="3">
        <v>31.75</v>
      </c>
      <c r="E50" s="5">
        <v>1.5</v>
      </c>
      <c r="F50" s="23">
        <v>6000</v>
      </c>
      <c r="G50" s="45">
        <v>252</v>
      </c>
      <c r="H50" s="22"/>
      <c r="I50" s="50"/>
      <c r="J50" s="6">
        <f>G50-I50</f>
        <v>252</v>
      </c>
    </row>
    <row r="51" spans="2:11" ht="15.75" x14ac:dyDescent="0.25">
      <c r="B51" s="3"/>
      <c r="C51" s="4" t="s">
        <v>8</v>
      </c>
      <c r="D51" s="3">
        <v>31.75</v>
      </c>
      <c r="E51" s="5">
        <v>1.65</v>
      </c>
      <c r="F51" s="23">
        <v>3014</v>
      </c>
      <c r="G51" s="45">
        <v>98</v>
      </c>
      <c r="H51" s="22"/>
      <c r="I51" s="50"/>
      <c r="J51" s="6">
        <f>G51-I51</f>
        <v>98</v>
      </c>
    </row>
    <row r="52" spans="2:11" ht="15.75" x14ac:dyDescent="0.25">
      <c r="B52" s="3"/>
      <c r="C52" s="4" t="s">
        <v>8</v>
      </c>
      <c r="D52" s="3">
        <v>31.75</v>
      </c>
      <c r="E52" s="5">
        <v>1.65</v>
      </c>
      <c r="F52" s="23">
        <v>3018</v>
      </c>
      <c r="G52" s="47">
        <v>164</v>
      </c>
      <c r="H52" s="22"/>
      <c r="I52" s="50"/>
      <c r="J52" s="6">
        <v>164</v>
      </c>
    </row>
    <row r="53" spans="2:11" ht="15.75" x14ac:dyDescent="0.25">
      <c r="B53" s="3"/>
      <c r="C53" s="4" t="str">
        <f>C52</f>
        <v>1.1/4"</v>
      </c>
      <c r="D53" s="3">
        <f>D52</f>
        <v>31.75</v>
      </c>
      <c r="E53" s="5" t="s">
        <v>72</v>
      </c>
      <c r="F53" s="23">
        <v>6000</v>
      </c>
      <c r="G53" s="47">
        <v>110</v>
      </c>
      <c r="H53" s="22"/>
      <c r="I53" s="50"/>
      <c r="J53" s="6">
        <f t="shared" ref="J53:J61" si="2">G53-I53</f>
        <v>110</v>
      </c>
    </row>
    <row r="54" spans="2:11" ht="15.75" x14ac:dyDescent="0.25">
      <c r="B54" s="3"/>
      <c r="C54" s="4" t="str">
        <f>C53</f>
        <v>1.1/4"</v>
      </c>
      <c r="D54" s="3">
        <f>D53</f>
        <v>31.75</v>
      </c>
      <c r="E54" s="5">
        <v>2.25</v>
      </c>
      <c r="F54" s="23">
        <v>6000</v>
      </c>
      <c r="G54" s="47">
        <v>218</v>
      </c>
      <c r="H54" s="22"/>
      <c r="I54" s="50"/>
      <c r="J54" s="6">
        <f t="shared" si="2"/>
        <v>218</v>
      </c>
    </row>
    <row r="55" spans="2:11" ht="15.75" x14ac:dyDescent="0.25">
      <c r="B55" s="3"/>
      <c r="C55" s="4" t="s">
        <v>8</v>
      </c>
      <c r="D55" s="3">
        <v>31.75</v>
      </c>
      <c r="E55" s="5">
        <v>2.35</v>
      </c>
      <c r="F55" s="23">
        <v>6000</v>
      </c>
      <c r="G55" s="47">
        <v>864</v>
      </c>
      <c r="H55" s="22"/>
      <c r="I55" s="50"/>
      <c r="J55" s="6">
        <f t="shared" si="2"/>
        <v>864</v>
      </c>
    </row>
    <row r="56" spans="2:11" ht="15.75" x14ac:dyDescent="0.25">
      <c r="B56" s="3"/>
      <c r="C56" s="4" t="s">
        <v>8</v>
      </c>
      <c r="D56" s="3">
        <v>31.75</v>
      </c>
      <c r="E56" s="5">
        <v>2.65</v>
      </c>
      <c r="F56" s="23">
        <v>6000</v>
      </c>
      <c r="G56" s="47">
        <v>1026</v>
      </c>
      <c r="H56" s="22"/>
      <c r="I56" s="50"/>
      <c r="J56" s="6">
        <f t="shared" si="2"/>
        <v>1026</v>
      </c>
    </row>
    <row r="57" spans="2:11" ht="15.75" x14ac:dyDescent="0.25">
      <c r="B57" s="3"/>
      <c r="C57" s="4" t="s">
        <v>8</v>
      </c>
      <c r="D57" s="3">
        <v>31.75</v>
      </c>
      <c r="E57" s="5">
        <v>3</v>
      </c>
      <c r="F57" s="23">
        <v>6000</v>
      </c>
      <c r="G57" s="47">
        <v>4830</v>
      </c>
      <c r="H57" s="22"/>
      <c r="I57" s="50"/>
      <c r="J57" s="6">
        <f t="shared" si="2"/>
        <v>4830</v>
      </c>
    </row>
    <row r="58" spans="2:11" ht="15.75" x14ac:dyDescent="0.25">
      <c r="B58" s="3"/>
      <c r="C58" s="4" t="str">
        <f>C57</f>
        <v>1.1/4"</v>
      </c>
      <c r="D58" s="3">
        <v>31.75</v>
      </c>
      <c r="E58" s="5">
        <v>3.25</v>
      </c>
      <c r="F58" s="23">
        <v>6000</v>
      </c>
      <c r="G58" s="47">
        <v>432</v>
      </c>
      <c r="H58" s="64" t="s">
        <v>142</v>
      </c>
      <c r="I58" s="50">
        <v>432</v>
      </c>
      <c r="J58" s="6">
        <f t="shared" si="2"/>
        <v>0</v>
      </c>
    </row>
    <row r="59" spans="2:11" ht="15.75" x14ac:dyDescent="0.25">
      <c r="B59" s="3"/>
      <c r="C59" s="4" t="str">
        <f>C58</f>
        <v>1.1/4"</v>
      </c>
      <c r="D59" s="3">
        <f>D58</f>
        <v>31.75</v>
      </c>
      <c r="E59" s="5" t="s">
        <v>73</v>
      </c>
      <c r="F59" s="23">
        <v>6000</v>
      </c>
      <c r="G59" s="47">
        <v>370</v>
      </c>
      <c r="H59" s="22"/>
      <c r="I59" s="50"/>
      <c r="J59" s="6">
        <f t="shared" si="2"/>
        <v>370</v>
      </c>
    </row>
    <row r="60" spans="2:11" ht="15.75" x14ac:dyDescent="0.25">
      <c r="B60" s="3"/>
      <c r="C60" s="4" t="str">
        <f>C59</f>
        <v>1.1/4"</v>
      </c>
      <c r="D60" s="3">
        <f t="shared" ref="D60:D61" si="3">D59</f>
        <v>31.75</v>
      </c>
      <c r="E60" s="5" t="s">
        <v>75</v>
      </c>
      <c r="F60" s="23">
        <v>6000</v>
      </c>
      <c r="G60" s="47">
        <v>4598</v>
      </c>
      <c r="H60" s="22"/>
      <c r="I60" s="50"/>
      <c r="J60" s="6">
        <f t="shared" si="2"/>
        <v>4598</v>
      </c>
    </row>
    <row r="61" spans="2:11" ht="15.75" x14ac:dyDescent="0.25">
      <c r="B61" s="3"/>
      <c r="C61" s="4" t="str">
        <f>C60</f>
        <v>1.1/4"</v>
      </c>
      <c r="D61" s="3">
        <f t="shared" si="3"/>
        <v>31.75</v>
      </c>
      <c r="E61" s="5" t="s">
        <v>74</v>
      </c>
      <c r="F61" s="23">
        <v>6000</v>
      </c>
      <c r="G61" s="47">
        <v>630</v>
      </c>
      <c r="H61" s="22"/>
      <c r="I61" s="50"/>
      <c r="J61" s="6">
        <f t="shared" si="2"/>
        <v>630</v>
      </c>
      <c r="K61" s="38"/>
    </row>
    <row r="62" spans="2:11" ht="15.75" x14ac:dyDescent="0.25">
      <c r="B62" s="3"/>
      <c r="C62" s="4"/>
      <c r="D62" s="3"/>
      <c r="E62" s="5"/>
      <c r="F62" s="23"/>
      <c r="G62" s="47"/>
      <c r="H62" s="22"/>
      <c r="I62" s="50"/>
      <c r="J62" s="57"/>
    </row>
    <row r="63" spans="2:11" ht="15.75" x14ac:dyDescent="0.25">
      <c r="B63" s="3">
        <v>7</v>
      </c>
      <c r="C63" s="4" t="s">
        <v>31</v>
      </c>
      <c r="D63" s="5">
        <v>34.92</v>
      </c>
      <c r="E63" s="5">
        <v>0.9</v>
      </c>
      <c r="F63" s="23">
        <v>6000</v>
      </c>
      <c r="G63" s="45">
        <v>70</v>
      </c>
      <c r="H63" s="22"/>
      <c r="I63" s="50"/>
      <c r="J63" s="6">
        <f t="shared" ref="J63:J68" si="4">G63-I63</f>
        <v>70</v>
      </c>
    </row>
    <row r="64" spans="2:11" ht="15.75" x14ac:dyDescent="0.25">
      <c r="B64" s="3"/>
      <c r="C64" s="4" t="s">
        <v>31</v>
      </c>
      <c r="D64" s="5">
        <v>34.92</v>
      </c>
      <c r="E64" s="5">
        <v>1.2</v>
      </c>
      <c r="F64" s="23">
        <v>6000</v>
      </c>
      <c r="G64" s="45">
        <v>432</v>
      </c>
      <c r="H64" s="22"/>
      <c r="I64" s="50"/>
      <c r="J64" s="6">
        <f t="shared" si="4"/>
        <v>432</v>
      </c>
    </row>
    <row r="65" spans="2:11" ht="15.75" x14ac:dyDescent="0.25">
      <c r="B65" s="3"/>
      <c r="C65" s="4" t="str">
        <f>C64</f>
        <v>1"3/8</v>
      </c>
      <c r="D65" s="5">
        <v>34.92</v>
      </c>
      <c r="E65" s="5" t="s">
        <v>76</v>
      </c>
      <c r="F65" s="23">
        <v>6000</v>
      </c>
      <c r="G65" s="45">
        <v>246</v>
      </c>
      <c r="H65" s="22"/>
      <c r="I65" s="50"/>
      <c r="J65" s="6">
        <f t="shared" si="4"/>
        <v>246</v>
      </c>
    </row>
    <row r="66" spans="2:11" ht="15.75" x14ac:dyDescent="0.25">
      <c r="B66" s="3"/>
      <c r="C66" s="4" t="s">
        <v>31</v>
      </c>
      <c r="D66" s="5">
        <v>34.92</v>
      </c>
      <c r="E66" s="5" t="s">
        <v>77</v>
      </c>
      <c r="F66" s="23">
        <v>6000</v>
      </c>
      <c r="G66" s="45">
        <v>76</v>
      </c>
      <c r="H66" s="64" t="s">
        <v>138</v>
      </c>
      <c r="I66" s="50">
        <v>76</v>
      </c>
      <c r="J66" s="6">
        <f t="shared" si="4"/>
        <v>0</v>
      </c>
    </row>
    <row r="67" spans="2:11" ht="15.75" x14ac:dyDescent="0.25">
      <c r="B67" s="3"/>
      <c r="C67" s="4" t="s">
        <v>31</v>
      </c>
      <c r="D67" s="5">
        <v>34.92</v>
      </c>
      <c r="E67" s="5" t="s">
        <v>78</v>
      </c>
      <c r="F67" s="23">
        <v>6000</v>
      </c>
      <c r="G67" s="45">
        <v>992</v>
      </c>
      <c r="H67" s="64" t="s">
        <v>140</v>
      </c>
      <c r="I67" s="50">
        <v>66</v>
      </c>
      <c r="J67" s="6">
        <f t="shared" si="4"/>
        <v>926</v>
      </c>
    </row>
    <row r="68" spans="2:11" ht="15.75" x14ac:dyDescent="0.25">
      <c r="B68" s="3"/>
      <c r="C68" s="4" t="str">
        <f>C67</f>
        <v>1"3/8</v>
      </c>
      <c r="D68" s="5">
        <f>D67</f>
        <v>34.92</v>
      </c>
      <c r="E68" s="5" t="s">
        <v>79</v>
      </c>
      <c r="F68" s="23">
        <v>6000</v>
      </c>
      <c r="G68" s="45">
        <v>120</v>
      </c>
      <c r="H68" s="64" t="s">
        <v>138</v>
      </c>
      <c r="I68" s="50">
        <v>120</v>
      </c>
      <c r="J68" s="6">
        <f t="shared" si="4"/>
        <v>0</v>
      </c>
      <c r="K68" s="38"/>
    </row>
    <row r="69" spans="2:11" ht="15.75" x14ac:dyDescent="0.25">
      <c r="B69" s="3"/>
      <c r="C69" s="4" t="str">
        <f>C68</f>
        <v>1"3/8</v>
      </c>
      <c r="D69" s="5">
        <f>D68</f>
        <v>34.92</v>
      </c>
      <c r="E69" s="5"/>
      <c r="F69" s="23"/>
      <c r="G69" s="45"/>
      <c r="H69" s="22"/>
      <c r="I69" s="50"/>
      <c r="J69" s="57"/>
    </row>
    <row r="70" spans="2:11" ht="15.75" x14ac:dyDescent="0.25">
      <c r="B70" s="3"/>
      <c r="C70" s="4"/>
      <c r="D70" s="3"/>
      <c r="E70" s="5"/>
      <c r="F70" s="23"/>
      <c r="G70" s="46"/>
      <c r="H70" s="64"/>
      <c r="I70" s="50"/>
      <c r="J70" s="6"/>
    </row>
    <row r="71" spans="2:11" ht="15.75" x14ac:dyDescent="0.25">
      <c r="B71" s="3">
        <v>8</v>
      </c>
      <c r="C71" s="4" t="s">
        <v>20</v>
      </c>
      <c r="D71" s="5">
        <v>38.1</v>
      </c>
      <c r="E71" s="5" t="s">
        <v>71</v>
      </c>
      <c r="F71" s="23">
        <v>6000</v>
      </c>
      <c r="G71" s="45">
        <v>146</v>
      </c>
      <c r="H71" s="64" t="s">
        <v>138</v>
      </c>
      <c r="I71" s="50">
        <v>146</v>
      </c>
      <c r="J71" s="6">
        <f>G71-I71</f>
        <v>0</v>
      </c>
    </row>
    <row r="72" spans="2:11" ht="15.75" x14ac:dyDescent="0.25">
      <c r="B72" s="3"/>
      <c r="C72" s="4" t="str">
        <f>C71</f>
        <v>1.1/2</v>
      </c>
      <c r="D72" s="5">
        <f>D71</f>
        <v>38.1</v>
      </c>
      <c r="E72" s="5" t="s">
        <v>80</v>
      </c>
      <c r="F72" s="23">
        <v>6000</v>
      </c>
      <c r="G72" s="45">
        <v>95</v>
      </c>
      <c r="H72" s="64" t="s">
        <v>138</v>
      </c>
      <c r="I72" s="50">
        <v>95</v>
      </c>
      <c r="J72" s="6">
        <f>G72-I72</f>
        <v>0</v>
      </c>
    </row>
    <row r="73" spans="2:11" ht="15.75" x14ac:dyDescent="0.25">
      <c r="B73" s="3"/>
      <c r="C73" s="4" t="s">
        <v>20</v>
      </c>
      <c r="D73" s="5">
        <v>38.1</v>
      </c>
      <c r="E73" s="5">
        <v>2.2000000000000002</v>
      </c>
      <c r="F73" s="23">
        <v>6000</v>
      </c>
      <c r="G73" s="45">
        <v>140</v>
      </c>
      <c r="H73" s="22"/>
      <c r="I73" s="50"/>
      <c r="J73" s="6">
        <f>G73-I73</f>
        <v>140</v>
      </c>
    </row>
    <row r="74" spans="2:11" ht="15.75" x14ac:dyDescent="0.25">
      <c r="B74" s="3"/>
      <c r="C74" s="4" t="s">
        <v>20</v>
      </c>
      <c r="D74" s="5">
        <v>38.1</v>
      </c>
      <c r="E74" s="5">
        <v>3</v>
      </c>
      <c r="F74" s="23">
        <v>6000</v>
      </c>
      <c r="G74" s="47">
        <v>548</v>
      </c>
      <c r="H74" s="50"/>
      <c r="I74" s="50"/>
      <c r="J74" s="6">
        <f>G74-I74</f>
        <v>548</v>
      </c>
    </row>
    <row r="75" spans="2:11" ht="15.75" x14ac:dyDescent="0.25">
      <c r="B75" s="3"/>
      <c r="C75" s="4" t="str">
        <f>C74</f>
        <v>1.1/2</v>
      </c>
      <c r="D75" s="5">
        <f>D74</f>
        <v>38.1</v>
      </c>
      <c r="E75" s="5" t="s">
        <v>73</v>
      </c>
      <c r="F75" s="23">
        <v>6000</v>
      </c>
      <c r="G75" s="47">
        <v>786</v>
      </c>
      <c r="H75" s="50"/>
      <c r="I75" s="50"/>
      <c r="J75" s="6">
        <f>G75-I75</f>
        <v>786</v>
      </c>
    </row>
    <row r="76" spans="2:11" ht="15.75" x14ac:dyDescent="0.25">
      <c r="B76" s="3"/>
      <c r="C76" s="4"/>
      <c r="D76" s="5"/>
      <c r="E76" s="5"/>
      <c r="F76" s="23"/>
      <c r="G76" s="46"/>
      <c r="H76" s="22"/>
      <c r="I76" s="50"/>
      <c r="J76" s="57"/>
    </row>
    <row r="77" spans="2:11" ht="15.75" x14ac:dyDescent="0.25">
      <c r="B77" s="3">
        <v>9</v>
      </c>
      <c r="C77" s="4" t="s">
        <v>22</v>
      </c>
      <c r="D77" s="5">
        <v>41.27</v>
      </c>
      <c r="E77" s="5">
        <v>2</v>
      </c>
      <c r="F77" s="23">
        <v>6000</v>
      </c>
      <c r="G77" s="48">
        <v>90</v>
      </c>
      <c r="H77" s="22"/>
      <c r="I77" s="50"/>
      <c r="J77" s="6">
        <f>G77-I77</f>
        <v>90</v>
      </c>
    </row>
    <row r="78" spans="2:11" ht="15.75" x14ac:dyDescent="0.25">
      <c r="B78" s="3"/>
      <c r="C78" s="4" t="s">
        <v>22</v>
      </c>
      <c r="D78" s="5">
        <v>41.27</v>
      </c>
      <c r="E78" s="5">
        <v>4.75</v>
      </c>
      <c r="F78" s="23">
        <v>6000</v>
      </c>
      <c r="G78" s="45">
        <v>186</v>
      </c>
      <c r="H78" s="22"/>
      <c r="I78" s="50"/>
      <c r="J78" s="6">
        <f>G78-I78</f>
        <v>186</v>
      </c>
    </row>
    <row r="79" spans="2:11" ht="15.75" x14ac:dyDescent="0.25">
      <c r="B79" s="3"/>
      <c r="C79" s="4" t="str">
        <f>C78</f>
        <v>1"5/8</v>
      </c>
      <c r="D79" s="5">
        <f>D78</f>
        <v>41.27</v>
      </c>
      <c r="E79" s="5" t="s">
        <v>75</v>
      </c>
      <c r="F79" s="23">
        <v>6000</v>
      </c>
      <c r="G79" s="47">
        <v>1192</v>
      </c>
      <c r="H79" s="22"/>
      <c r="I79" s="50"/>
      <c r="J79" s="6">
        <f>G79-I79</f>
        <v>1192</v>
      </c>
    </row>
    <row r="80" spans="2:11" ht="15.75" x14ac:dyDescent="0.25">
      <c r="B80" s="3"/>
      <c r="C80" s="4"/>
      <c r="D80" s="3"/>
      <c r="E80" s="5"/>
      <c r="F80" s="23"/>
      <c r="G80" s="46"/>
      <c r="H80" s="22"/>
      <c r="I80" s="50"/>
      <c r="J80" s="58"/>
    </row>
    <row r="81" spans="2:10" ht="15.75" x14ac:dyDescent="0.25">
      <c r="B81" s="3">
        <v>10</v>
      </c>
      <c r="C81" s="4" t="s">
        <v>19</v>
      </c>
      <c r="D81" s="3">
        <v>44.45</v>
      </c>
      <c r="E81" s="5">
        <v>1.5</v>
      </c>
      <c r="F81" s="23">
        <v>6000</v>
      </c>
      <c r="G81" s="45">
        <v>346</v>
      </c>
      <c r="H81" s="22"/>
      <c r="I81" s="50"/>
      <c r="J81" s="6">
        <f>G81-I81</f>
        <v>346</v>
      </c>
    </row>
    <row r="82" spans="2:10" ht="15.75" x14ac:dyDescent="0.25">
      <c r="B82" s="3"/>
      <c r="C82" s="4" t="s">
        <v>19</v>
      </c>
      <c r="D82" s="3">
        <v>44.45</v>
      </c>
      <c r="E82" s="5">
        <v>3.25</v>
      </c>
      <c r="F82" s="23">
        <v>6000</v>
      </c>
      <c r="G82" s="45">
        <v>940</v>
      </c>
      <c r="H82" s="22"/>
      <c r="I82" s="50"/>
      <c r="J82" s="6">
        <f>G82-I82</f>
        <v>940</v>
      </c>
    </row>
    <row r="83" spans="2:10" ht="15.75" x14ac:dyDescent="0.25">
      <c r="B83" s="3"/>
      <c r="C83" s="4" t="str">
        <f>C82</f>
        <v>1.3/4</v>
      </c>
      <c r="D83" s="3">
        <f>D82</f>
        <v>44.45</v>
      </c>
      <c r="E83" s="5">
        <v>5</v>
      </c>
      <c r="F83" s="23">
        <v>6000</v>
      </c>
      <c r="G83" s="45">
        <v>372</v>
      </c>
      <c r="H83" s="22"/>
      <c r="I83" s="50"/>
      <c r="J83" s="6">
        <f>G83-I83</f>
        <v>372</v>
      </c>
    </row>
    <row r="84" spans="2:10" ht="15.75" x14ac:dyDescent="0.25">
      <c r="B84" s="3"/>
      <c r="C84" s="4" t="str">
        <f>C83</f>
        <v>1.3/4</v>
      </c>
      <c r="D84" s="3">
        <v>44.45</v>
      </c>
      <c r="E84" s="5" t="s">
        <v>83</v>
      </c>
      <c r="F84" s="23">
        <v>6000</v>
      </c>
      <c r="G84" s="45">
        <v>90</v>
      </c>
      <c r="H84" s="22"/>
      <c r="I84" s="50"/>
      <c r="J84" s="6">
        <f>G84-I84</f>
        <v>90</v>
      </c>
    </row>
    <row r="85" spans="2:10" ht="15.75" x14ac:dyDescent="0.25">
      <c r="B85" s="3"/>
      <c r="C85" s="4" t="s">
        <v>19</v>
      </c>
      <c r="D85" s="3">
        <v>44.45</v>
      </c>
      <c r="E85" s="5" t="s">
        <v>81</v>
      </c>
      <c r="F85" s="23">
        <v>6000</v>
      </c>
      <c r="G85" s="45">
        <v>318</v>
      </c>
      <c r="H85" s="22"/>
      <c r="I85" s="50"/>
      <c r="J85" s="6">
        <f>G85-I85</f>
        <v>318</v>
      </c>
    </row>
    <row r="86" spans="2:10" ht="15.75" x14ac:dyDescent="0.25">
      <c r="B86" s="3"/>
      <c r="C86" s="4"/>
      <c r="D86" s="3"/>
      <c r="E86" s="5"/>
      <c r="F86" s="23"/>
      <c r="G86" s="46"/>
      <c r="H86" s="22"/>
      <c r="I86" s="50"/>
      <c r="J86" s="58"/>
    </row>
    <row r="87" spans="2:10" ht="15.75" x14ac:dyDescent="0.25">
      <c r="B87" s="3">
        <v>11</v>
      </c>
      <c r="C87" s="4" t="s">
        <v>21</v>
      </c>
      <c r="D87" s="3">
        <v>47.62</v>
      </c>
      <c r="E87" s="5">
        <v>0.9</v>
      </c>
      <c r="F87" s="23">
        <v>6000</v>
      </c>
      <c r="G87" s="45">
        <v>130</v>
      </c>
      <c r="H87" s="22"/>
      <c r="I87" s="50"/>
      <c r="J87" s="6">
        <f>G87-I87</f>
        <v>130</v>
      </c>
    </row>
    <row r="88" spans="2:10" ht="15.75" x14ac:dyDescent="0.25">
      <c r="B88" s="3"/>
      <c r="C88" s="4" t="str">
        <f>C87</f>
        <v>1.7/8</v>
      </c>
      <c r="D88" s="5">
        <v>47.62</v>
      </c>
      <c r="E88" s="5">
        <v>1.2</v>
      </c>
      <c r="F88" s="23">
        <v>6000</v>
      </c>
      <c r="G88" s="45">
        <v>138</v>
      </c>
      <c r="H88" s="64" t="s">
        <v>134</v>
      </c>
      <c r="I88" s="50">
        <v>138</v>
      </c>
      <c r="J88" s="6">
        <f>G88-I88</f>
        <v>0</v>
      </c>
    </row>
    <row r="89" spans="2:10" ht="15.75" x14ac:dyDescent="0.25">
      <c r="B89" s="3"/>
      <c r="C89" s="4" t="s">
        <v>21</v>
      </c>
      <c r="D89" s="5">
        <v>47.62</v>
      </c>
      <c r="E89" s="5">
        <v>2.2000000000000002</v>
      </c>
      <c r="F89" s="23">
        <v>6000</v>
      </c>
      <c r="G89" s="47">
        <v>1968</v>
      </c>
      <c r="H89" s="22"/>
      <c r="I89" s="50"/>
      <c r="J89" s="6">
        <f>G89-I89</f>
        <v>1968</v>
      </c>
    </row>
    <row r="90" spans="2:10" ht="15.75" x14ac:dyDescent="0.25">
      <c r="B90" s="3"/>
      <c r="C90" s="4" t="s">
        <v>21</v>
      </c>
      <c r="D90" s="3">
        <v>47.62</v>
      </c>
      <c r="E90" s="5">
        <v>3</v>
      </c>
      <c r="F90" s="23">
        <f>F87</f>
        <v>6000</v>
      </c>
      <c r="G90" s="45">
        <v>952</v>
      </c>
      <c r="H90" s="22"/>
      <c r="I90" s="50"/>
      <c r="J90" s="6">
        <f>G90-I90</f>
        <v>952</v>
      </c>
    </row>
    <row r="91" spans="2:10" ht="15.75" x14ac:dyDescent="0.25">
      <c r="B91" s="3"/>
      <c r="C91" s="4" t="s">
        <v>21</v>
      </c>
      <c r="D91" s="3">
        <v>47.62</v>
      </c>
      <c r="E91" s="5" t="s">
        <v>82</v>
      </c>
      <c r="F91" s="23">
        <v>6000</v>
      </c>
      <c r="G91" s="47">
        <v>300</v>
      </c>
      <c r="H91" s="64" t="s">
        <v>134</v>
      </c>
      <c r="I91" s="50">
        <v>300</v>
      </c>
      <c r="J91" s="6">
        <f>G91-I91</f>
        <v>0</v>
      </c>
    </row>
    <row r="92" spans="2:10" ht="15.75" x14ac:dyDescent="0.25">
      <c r="B92" s="3"/>
      <c r="C92" s="4"/>
      <c r="D92" s="3"/>
      <c r="E92" s="5"/>
      <c r="F92" s="24"/>
      <c r="G92" s="46"/>
      <c r="H92" s="22"/>
      <c r="I92" s="50"/>
      <c r="J92" s="57"/>
    </row>
    <row r="93" spans="2:10" ht="15.75" x14ac:dyDescent="0.25">
      <c r="B93" s="3">
        <v>12</v>
      </c>
      <c r="C93" s="4" t="s">
        <v>9</v>
      </c>
      <c r="D93" s="7">
        <v>62.7</v>
      </c>
      <c r="E93" s="5">
        <v>2</v>
      </c>
      <c r="F93" s="23">
        <v>6000</v>
      </c>
      <c r="G93" s="45">
        <v>516</v>
      </c>
      <c r="H93" s="22"/>
      <c r="I93" s="50"/>
      <c r="J93" s="6">
        <f>G93-I93</f>
        <v>516</v>
      </c>
    </row>
    <row r="94" spans="2:10" ht="15.75" x14ac:dyDescent="0.25">
      <c r="B94" s="3"/>
      <c r="C94" s="4" t="s">
        <v>94</v>
      </c>
      <c r="D94" s="7">
        <v>50.8</v>
      </c>
      <c r="E94" s="5">
        <v>2.25</v>
      </c>
      <c r="F94" s="23">
        <v>6000</v>
      </c>
      <c r="G94" s="45">
        <v>294</v>
      </c>
      <c r="H94" s="64" t="s">
        <v>138</v>
      </c>
      <c r="I94" s="50">
        <v>294</v>
      </c>
      <c r="J94" s="6">
        <f>G94-I94</f>
        <v>0</v>
      </c>
    </row>
    <row r="95" spans="2:10" ht="15.75" x14ac:dyDescent="0.25">
      <c r="B95" s="3"/>
      <c r="C95" s="4" t="str">
        <f>C94</f>
        <v>2"</v>
      </c>
      <c r="D95" s="7">
        <f>D94</f>
        <v>50.8</v>
      </c>
      <c r="E95" s="5" t="s">
        <v>100</v>
      </c>
      <c r="F95" s="23">
        <v>6000</v>
      </c>
      <c r="G95" s="45">
        <v>85</v>
      </c>
      <c r="H95" s="22"/>
      <c r="I95" s="50"/>
      <c r="J95" s="6">
        <f>G95-I95</f>
        <v>85</v>
      </c>
    </row>
    <row r="96" spans="2:10" ht="15.75" x14ac:dyDescent="0.25">
      <c r="B96" s="3"/>
      <c r="C96" s="4" t="s">
        <v>9</v>
      </c>
      <c r="D96" s="7">
        <v>50.8</v>
      </c>
      <c r="E96" s="5" t="s">
        <v>84</v>
      </c>
      <c r="F96" s="23">
        <v>6000</v>
      </c>
      <c r="G96" s="45">
        <v>736</v>
      </c>
      <c r="H96" s="22"/>
      <c r="I96" s="50"/>
      <c r="J96" s="6">
        <f>G96-I96</f>
        <v>736</v>
      </c>
    </row>
    <row r="97" spans="2:10" ht="15.75" x14ac:dyDescent="0.25">
      <c r="B97" s="3"/>
      <c r="C97" s="4" t="s">
        <v>9</v>
      </c>
      <c r="D97" s="7">
        <v>50.8</v>
      </c>
      <c r="E97" s="5" t="s">
        <v>85</v>
      </c>
      <c r="F97" s="23">
        <v>6000</v>
      </c>
      <c r="G97" s="45">
        <v>242</v>
      </c>
      <c r="H97" s="22"/>
      <c r="I97" s="50"/>
      <c r="J97" s="6">
        <f>G97-I97</f>
        <v>242</v>
      </c>
    </row>
    <row r="98" spans="2:10" ht="15.75" x14ac:dyDescent="0.25">
      <c r="B98" s="3"/>
      <c r="C98" s="4" t="s">
        <v>9</v>
      </c>
      <c r="D98" s="7">
        <v>50.8</v>
      </c>
      <c r="E98" s="5" t="s">
        <v>86</v>
      </c>
      <c r="F98" s="23">
        <v>6000</v>
      </c>
      <c r="G98" s="47">
        <v>1076</v>
      </c>
      <c r="H98" s="22"/>
      <c r="I98" s="50"/>
      <c r="J98" s="6">
        <f>G98</f>
        <v>1076</v>
      </c>
    </row>
    <row r="99" spans="2:10" ht="15.75" x14ac:dyDescent="0.25">
      <c r="B99" s="3"/>
      <c r="C99" s="4" t="s">
        <v>9</v>
      </c>
      <c r="D99" s="7">
        <v>50.8</v>
      </c>
      <c r="E99" s="5" t="s">
        <v>95</v>
      </c>
      <c r="F99" s="23">
        <v>6000</v>
      </c>
      <c r="G99" s="45">
        <v>326</v>
      </c>
      <c r="H99" s="22"/>
      <c r="I99" s="50"/>
      <c r="J99" s="6">
        <f t="shared" ref="J99:J114" si="5">G99-I99</f>
        <v>326</v>
      </c>
    </row>
    <row r="100" spans="2:10" ht="15.75" x14ac:dyDescent="0.25">
      <c r="B100" s="3"/>
      <c r="C100" s="4" t="s">
        <v>9</v>
      </c>
      <c r="D100" s="7">
        <f>D99</f>
        <v>50.8</v>
      </c>
      <c r="E100" s="5" t="s">
        <v>96</v>
      </c>
      <c r="F100" s="23">
        <v>6000</v>
      </c>
      <c r="G100" s="45">
        <v>270</v>
      </c>
      <c r="H100" s="22"/>
      <c r="I100" s="50"/>
      <c r="J100" s="6">
        <f t="shared" si="5"/>
        <v>270</v>
      </c>
    </row>
    <row r="101" spans="2:10" ht="15.75" x14ac:dyDescent="0.25">
      <c r="B101" s="3"/>
      <c r="C101" s="4" t="s">
        <v>9</v>
      </c>
      <c r="D101" s="7">
        <f>D100</f>
        <v>50.8</v>
      </c>
      <c r="E101" s="5" t="s">
        <v>97</v>
      </c>
      <c r="F101" s="23">
        <v>6000</v>
      </c>
      <c r="G101" s="45">
        <v>90</v>
      </c>
      <c r="H101" s="64" t="s">
        <v>147</v>
      </c>
      <c r="I101" s="50">
        <v>90</v>
      </c>
      <c r="J101" s="6">
        <f t="shared" si="5"/>
        <v>0</v>
      </c>
    </row>
    <row r="102" spans="2:10" ht="15.75" x14ac:dyDescent="0.25">
      <c r="B102" s="3"/>
      <c r="C102" s="4" t="s">
        <v>94</v>
      </c>
      <c r="D102" s="7">
        <v>56.4</v>
      </c>
      <c r="E102" s="5">
        <v>1.5</v>
      </c>
      <c r="F102" s="23">
        <v>6000</v>
      </c>
      <c r="G102" s="45">
        <v>510</v>
      </c>
      <c r="H102" s="22"/>
      <c r="I102" s="50"/>
      <c r="J102" s="6">
        <f t="shared" si="5"/>
        <v>510</v>
      </c>
    </row>
    <row r="103" spans="2:10" ht="15.75" x14ac:dyDescent="0.25">
      <c r="B103" s="3"/>
      <c r="C103" s="4" t="s">
        <v>9</v>
      </c>
      <c r="D103" s="7">
        <v>56.4</v>
      </c>
      <c r="E103" s="5" t="s">
        <v>98</v>
      </c>
      <c r="F103" s="23">
        <v>6000</v>
      </c>
      <c r="G103" s="45">
        <v>370</v>
      </c>
      <c r="H103" s="22"/>
      <c r="I103" s="50"/>
      <c r="J103" s="6">
        <f t="shared" si="5"/>
        <v>370</v>
      </c>
    </row>
    <row r="104" spans="2:10" ht="15.75" x14ac:dyDescent="0.25">
      <c r="B104" s="3"/>
      <c r="C104" s="4" t="s">
        <v>94</v>
      </c>
      <c r="D104" s="7">
        <v>57.1</v>
      </c>
      <c r="E104" s="5">
        <v>2</v>
      </c>
      <c r="F104" s="23">
        <v>6000</v>
      </c>
      <c r="G104" s="45">
        <v>252</v>
      </c>
      <c r="H104" s="50"/>
      <c r="I104" s="50"/>
      <c r="J104" s="6">
        <f t="shared" si="5"/>
        <v>252</v>
      </c>
    </row>
    <row r="105" spans="2:10" ht="15.75" x14ac:dyDescent="0.25">
      <c r="B105" s="3"/>
      <c r="C105" s="4" t="s">
        <v>94</v>
      </c>
      <c r="D105" s="7">
        <v>60.3</v>
      </c>
      <c r="E105" s="5">
        <v>4.3499999999999996</v>
      </c>
      <c r="F105" s="23">
        <v>6000</v>
      </c>
      <c r="G105" s="45">
        <v>256</v>
      </c>
      <c r="H105" s="64" t="s">
        <v>145</v>
      </c>
      <c r="I105" s="50">
        <v>256</v>
      </c>
      <c r="J105" s="6">
        <f t="shared" si="5"/>
        <v>0</v>
      </c>
    </row>
    <row r="106" spans="2:10" ht="15.75" x14ac:dyDescent="0.25">
      <c r="B106" s="3"/>
      <c r="C106" s="4" t="s">
        <v>94</v>
      </c>
      <c r="D106" s="7">
        <v>61.1</v>
      </c>
      <c r="E106" s="5">
        <v>2</v>
      </c>
      <c r="F106" s="23">
        <v>6000</v>
      </c>
      <c r="G106" s="45">
        <v>238</v>
      </c>
      <c r="H106" s="50"/>
      <c r="I106" s="50"/>
      <c r="J106" s="6">
        <f t="shared" si="5"/>
        <v>238</v>
      </c>
    </row>
    <row r="107" spans="2:10" ht="15.75" x14ac:dyDescent="0.25">
      <c r="B107" s="3"/>
      <c r="C107" s="4" t="s">
        <v>94</v>
      </c>
      <c r="D107" s="7">
        <v>62.7</v>
      </c>
      <c r="E107" s="5">
        <v>2.5</v>
      </c>
      <c r="F107" s="23">
        <v>7000</v>
      </c>
      <c r="G107" s="45">
        <v>450</v>
      </c>
      <c r="H107" s="64" t="s">
        <v>134</v>
      </c>
      <c r="I107" s="50">
        <v>76</v>
      </c>
      <c r="J107" s="6">
        <f t="shared" si="5"/>
        <v>374</v>
      </c>
    </row>
    <row r="108" spans="2:10" ht="15.75" x14ac:dyDescent="0.25">
      <c r="B108" s="3"/>
      <c r="C108" s="4" t="str">
        <f>C107</f>
        <v>2"</v>
      </c>
      <c r="D108" s="7">
        <f>D107</f>
        <v>62.7</v>
      </c>
      <c r="E108" s="5">
        <v>2.5</v>
      </c>
      <c r="F108" s="23">
        <v>3650</v>
      </c>
      <c r="G108" s="45">
        <v>734</v>
      </c>
      <c r="H108" s="50"/>
      <c r="I108" s="50"/>
      <c r="J108" s="6">
        <f t="shared" si="5"/>
        <v>734</v>
      </c>
    </row>
    <row r="109" spans="2:10" ht="15.75" x14ac:dyDescent="0.25">
      <c r="B109" s="3"/>
      <c r="C109" s="4" t="s">
        <v>94</v>
      </c>
      <c r="D109" s="7">
        <v>62.7</v>
      </c>
      <c r="E109" s="5">
        <v>2.5</v>
      </c>
      <c r="F109" s="23">
        <v>7450</v>
      </c>
      <c r="G109" s="45">
        <v>570</v>
      </c>
      <c r="H109" s="22"/>
      <c r="I109" s="50"/>
      <c r="J109" s="6">
        <f t="shared" si="5"/>
        <v>570</v>
      </c>
    </row>
    <row r="110" spans="2:10" ht="15.75" x14ac:dyDescent="0.25">
      <c r="B110" s="3"/>
      <c r="C110" s="4" t="s">
        <v>94</v>
      </c>
      <c r="D110" s="7">
        <v>62.7</v>
      </c>
      <c r="E110" s="5">
        <v>2.2000000000000002</v>
      </c>
      <c r="F110" s="23">
        <v>6000</v>
      </c>
      <c r="G110" s="47">
        <v>4560</v>
      </c>
      <c r="H110" s="22"/>
      <c r="I110" s="50"/>
      <c r="J110" s="6">
        <f t="shared" si="5"/>
        <v>4560</v>
      </c>
    </row>
    <row r="111" spans="2:10" ht="15.75" x14ac:dyDescent="0.25">
      <c r="B111" s="3"/>
      <c r="C111" s="4" t="s">
        <v>94</v>
      </c>
      <c r="D111" s="7">
        <v>62.7</v>
      </c>
      <c r="E111" s="5" t="s">
        <v>99</v>
      </c>
      <c r="F111" s="23">
        <v>6000</v>
      </c>
      <c r="G111" s="45">
        <v>499</v>
      </c>
      <c r="H111" s="22"/>
      <c r="I111" s="50"/>
      <c r="J111" s="6">
        <f t="shared" si="5"/>
        <v>499</v>
      </c>
    </row>
    <row r="112" spans="2:10" ht="15.75" x14ac:dyDescent="0.25">
      <c r="B112" s="3"/>
      <c r="C112" s="4" t="s">
        <v>94</v>
      </c>
      <c r="D112" s="7">
        <v>63.5</v>
      </c>
      <c r="E112" s="5">
        <v>2.25</v>
      </c>
      <c r="F112" s="23">
        <v>3640</v>
      </c>
      <c r="G112" s="45">
        <v>660</v>
      </c>
      <c r="H112" s="22"/>
      <c r="I112" s="50"/>
      <c r="J112" s="6">
        <f t="shared" si="5"/>
        <v>660</v>
      </c>
    </row>
    <row r="113" spans="2:10" ht="15.75" x14ac:dyDescent="0.25">
      <c r="B113" s="3"/>
      <c r="C113" s="4" t="str">
        <f>C112</f>
        <v>2"</v>
      </c>
      <c r="D113" s="7">
        <f>D112</f>
        <v>63.5</v>
      </c>
      <c r="E113" s="5">
        <v>3</v>
      </c>
      <c r="F113" s="23">
        <v>6000</v>
      </c>
      <c r="G113" s="45">
        <v>234</v>
      </c>
      <c r="H113" s="22"/>
      <c r="I113" s="50"/>
      <c r="J113" s="6">
        <f t="shared" si="5"/>
        <v>234</v>
      </c>
    </row>
    <row r="114" spans="2:10" ht="15.75" x14ac:dyDescent="0.25">
      <c r="B114" s="3"/>
      <c r="C114" s="4" t="s">
        <v>94</v>
      </c>
      <c r="D114" s="7">
        <v>64.3</v>
      </c>
      <c r="E114" s="5">
        <v>4.75</v>
      </c>
      <c r="F114" s="23">
        <v>6000</v>
      </c>
      <c r="G114" s="45">
        <v>250</v>
      </c>
      <c r="H114" s="22"/>
      <c r="I114" s="50"/>
      <c r="J114" s="6">
        <f t="shared" si="5"/>
        <v>250</v>
      </c>
    </row>
    <row r="115" spans="2:10" ht="15.75" x14ac:dyDescent="0.25">
      <c r="B115" s="3"/>
      <c r="C115" s="4"/>
      <c r="D115" s="7"/>
      <c r="E115" s="5"/>
      <c r="F115" s="23"/>
      <c r="G115" s="46"/>
      <c r="H115" s="22"/>
      <c r="I115" s="50"/>
      <c r="J115" s="57"/>
    </row>
    <row r="116" spans="2:10" ht="15.75" x14ac:dyDescent="0.25">
      <c r="B116" s="3">
        <v>14</v>
      </c>
      <c r="C116" s="4" t="s">
        <v>10</v>
      </c>
      <c r="D116" s="7">
        <v>76.2</v>
      </c>
      <c r="E116" s="5">
        <v>1.2</v>
      </c>
      <c r="F116" s="23">
        <v>6000</v>
      </c>
      <c r="G116" s="45">
        <v>160</v>
      </c>
      <c r="H116" s="22"/>
      <c r="I116" s="50"/>
      <c r="J116" s="6">
        <f t="shared" ref="J116:J124" si="6">G116-I116</f>
        <v>160</v>
      </c>
    </row>
    <row r="117" spans="2:10" ht="15.75" x14ac:dyDescent="0.25">
      <c r="B117" s="3"/>
      <c r="C117" s="4" t="s">
        <v>10</v>
      </c>
      <c r="D117" s="7">
        <v>76.2</v>
      </c>
      <c r="E117" s="5">
        <v>3</v>
      </c>
      <c r="F117" s="23">
        <v>6000</v>
      </c>
      <c r="G117" s="45">
        <v>346</v>
      </c>
      <c r="H117" s="22"/>
      <c r="I117" s="50"/>
      <c r="J117" s="6">
        <f t="shared" si="6"/>
        <v>346</v>
      </c>
    </row>
    <row r="118" spans="2:10" ht="15.75" x14ac:dyDescent="0.25">
      <c r="B118" s="3"/>
      <c r="C118" s="4" t="s">
        <v>10</v>
      </c>
      <c r="D118" s="7">
        <v>76.2</v>
      </c>
      <c r="E118" s="5">
        <v>3.5</v>
      </c>
      <c r="F118" s="23">
        <v>6000</v>
      </c>
      <c r="G118" s="47">
        <v>1355</v>
      </c>
      <c r="H118" s="64" t="s">
        <v>146</v>
      </c>
      <c r="I118" s="51">
        <v>1355</v>
      </c>
      <c r="J118" s="6">
        <f t="shared" si="6"/>
        <v>0</v>
      </c>
    </row>
    <row r="119" spans="2:10" ht="15.75" x14ac:dyDescent="0.25">
      <c r="B119" s="3"/>
      <c r="C119" s="4" t="s">
        <v>10</v>
      </c>
      <c r="D119" s="7">
        <v>76.2</v>
      </c>
      <c r="E119" s="5">
        <v>3.35</v>
      </c>
      <c r="F119" s="23">
        <v>6000</v>
      </c>
      <c r="G119" s="45">
        <v>676</v>
      </c>
      <c r="H119" s="64" t="s">
        <v>146</v>
      </c>
      <c r="I119" s="50">
        <v>676</v>
      </c>
      <c r="J119" s="6">
        <f t="shared" si="6"/>
        <v>0</v>
      </c>
    </row>
    <row r="120" spans="2:10" ht="15.75" x14ac:dyDescent="0.25">
      <c r="B120" s="3"/>
      <c r="C120" s="4" t="s">
        <v>10</v>
      </c>
      <c r="D120" s="7">
        <v>76.2</v>
      </c>
      <c r="E120" s="5">
        <v>4</v>
      </c>
      <c r="F120" s="23">
        <v>6000</v>
      </c>
      <c r="G120" s="47">
        <v>1452</v>
      </c>
      <c r="H120" s="22"/>
      <c r="I120" s="50"/>
      <c r="J120" s="6">
        <f t="shared" si="6"/>
        <v>1452</v>
      </c>
    </row>
    <row r="121" spans="2:10" ht="15.75" x14ac:dyDescent="0.25">
      <c r="B121" s="3"/>
      <c r="C121" s="4" t="s">
        <v>10</v>
      </c>
      <c r="D121" s="7">
        <v>76.2</v>
      </c>
      <c r="E121" s="5" t="s">
        <v>87</v>
      </c>
      <c r="F121" s="23">
        <v>6000</v>
      </c>
      <c r="G121" s="47">
        <v>534</v>
      </c>
      <c r="H121" s="22"/>
      <c r="I121" s="50"/>
      <c r="J121" s="6">
        <f t="shared" si="6"/>
        <v>534</v>
      </c>
    </row>
    <row r="122" spans="2:10" ht="15.75" x14ac:dyDescent="0.25">
      <c r="B122" s="3"/>
      <c r="C122" s="4" t="s">
        <v>10</v>
      </c>
      <c r="D122" s="7">
        <v>76.2</v>
      </c>
      <c r="E122" s="5" t="s">
        <v>73</v>
      </c>
      <c r="F122" s="23">
        <v>6000</v>
      </c>
      <c r="G122" s="47">
        <v>2040</v>
      </c>
      <c r="H122" s="22"/>
      <c r="I122" s="50"/>
      <c r="J122" s="6">
        <f t="shared" si="6"/>
        <v>2040</v>
      </c>
    </row>
    <row r="123" spans="2:10" ht="15.75" x14ac:dyDescent="0.25">
      <c r="B123" s="3"/>
      <c r="C123" s="4" t="str">
        <f>C122</f>
        <v xml:space="preserve">3" </v>
      </c>
      <c r="D123" s="7">
        <f>D122</f>
        <v>76.2</v>
      </c>
      <c r="E123" s="5" t="s">
        <v>89</v>
      </c>
      <c r="F123" s="23">
        <v>6000</v>
      </c>
      <c r="G123" s="47">
        <v>2200</v>
      </c>
      <c r="H123" s="22"/>
      <c r="I123" s="50"/>
      <c r="J123" s="6">
        <f t="shared" si="6"/>
        <v>2200</v>
      </c>
    </row>
    <row r="124" spans="2:10" ht="15.75" x14ac:dyDescent="0.25">
      <c r="B124" s="3"/>
      <c r="C124" s="4" t="s">
        <v>10</v>
      </c>
      <c r="D124" s="7">
        <v>76.2</v>
      </c>
      <c r="E124" s="5" t="s">
        <v>88</v>
      </c>
      <c r="F124" s="23">
        <v>6000</v>
      </c>
      <c r="G124" s="47">
        <v>2100</v>
      </c>
      <c r="H124" s="22"/>
      <c r="I124" s="50"/>
      <c r="J124" s="6">
        <f t="shared" si="6"/>
        <v>2100</v>
      </c>
    </row>
    <row r="125" spans="2:10" ht="15.75" x14ac:dyDescent="0.25">
      <c r="B125" s="3"/>
      <c r="C125" s="4"/>
      <c r="D125" s="7"/>
      <c r="E125" s="5"/>
      <c r="F125" s="23"/>
      <c r="G125" s="47"/>
      <c r="H125" s="22"/>
      <c r="I125" s="50"/>
      <c r="J125" s="58"/>
    </row>
    <row r="126" spans="2:10" ht="15.75" x14ac:dyDescent="0.25">
      <c r="B126" s="3">
        <v>15</v>
      </c>
      <c r="C126" s="4" t="s">
        <v>90</v>
      </c>
      <c r="D126" s="7">
        <v>88.1</v>
      </c>
      <c r="E126" s="5">
        <v>1.5</v>
      </c>
      <c r="F126" s="23">
        <v>6000</v>
      </c>
      <c r="G126" s="45">
        <v>60</v>
      </c>
      <c r="H126" s="22"/>
      <c r="I126" s="50"/>
      <c r="J126" s="6">
        <f>G126-I126</f>
        <v>60</v>
      </c>
    </row>
    <row r="127" spans="2:10" ht="15.75" x14ac:dyDescent="0.25">
      <c r="B127" s="3"/>
      <c r="C127" s="4" t="str">
        <f>C126</f>
        <v>3" 1/4</v>
      </c>
      <c r="D127" s="7">
        <v>88.1</v>
      </c>
      <c r="E127" s="5">
        <v>1.65</v>
      </c>
      <c r="F127" s="23">
        <v>6000</v>
      </c>
      <c r="G127" s="45">
        <v>166</v>
      </c>
      <c r="H127" s="22"/>
      <c r="I127" s="50"/>
      <c r="J127" s="6">
        <f t="shared" ref="J127:J133" si="7">G127-I127</f>
        <v>166</v>
      </c>
    </row>
    <row r="128" spans="2:10" ht="15.75" x14ac:dyDescent="0.25">
      <c r="B128" s="3"/>
      <c r="C128" s="4" t="str">
        <f>C127</f>
        <v>3" 1/4</v>
      </c>
      <c r="D128" s="7">
        <v>88.1</v>
      </c>
      <c r="E128" s="5">
        <v>2</v>
      </c>
      <c r="F128" s="23">
        <v>6000</v>
      </c>
      <c r="G128" s="47">
        <v>242</v>
      </c>
      <c r="H128" s="22"/>
      <c r="I128" s="50"/>
      <c r="J128" s="6">
        <f t="shared" si="7"/>
        <v>242</v>
      </c>
    </row>
    <row r="129" spans="2:10" ht="15.75" x14ac:dyDescent="0.25">
      <c r="B129" s="3"/>
      <c r="C129" s="4" t="str">
        <f>C128</f>
        <v>3" 1/4</v>
      </c>
      <c r="D129" s="7">
        <f>D128</f>
        <v>88.1</v>
      </c>
      <c r="E129" s="5">
        <v>3.35</v>
      </c>
      <c r="F129" s="23">
        <v>6000</v>
      </c>
      <c r="G129" s="47">
        <v>146</v>
      </c>
      <c r="H129" s="22"/>
      <c r="I129" s="50"/>
      <c r="J129" s="6">
        <f t="shared" si="7"/>
        <v>146</v>
      </c>
    </row>
    <row r="130" spans="2:10" ht="15.75" x14ac:dyDescent="0.25">
      <c r="B130" s="3"/>
      <c r="C130" s="4" t="str">
        <f>C128</f>
        <v>3" 1/4</v>
      </c>
      <c r="D130" s="7">
        <v>88.1</v>
      </c>
      <c r="E130" s="5">
        <v>3.75</v>
      </c>
      <c r="F130" s="23">
        <v>6000</v>
      </c>
      <c r="G130" s="45">
        <v>654</v>
      </c>
      <c r="H130" s="22"/>
      <c r="I130" s="50"/>
      <c r="J130" s="6">
        <f t="shared" si="7"/>
        <v>654</v>
      </c>
    </row>
    <row r="131" spans="2:10" ht="15.75" x14ac:dyDescent="0.25">
      <c r="B131" s="3"/>
      <c r="C131" s="4" t="s">
        <v>92</v>
      </c>
      <c r="D131" s="7" t="s">
        <v>93</v>
      </c>
      <c r="E131" s="5">
        <v>4</v>
      </c>
      <c r="F131" s="23">
        <v>6000</v>
      </c>
      <c r="G131" s="45">
        <v>430</v>
      </c>
      <c r="H131" s="22"/>
      <c r="I131" s="50"/>
      <c r="J131" s="6">
        <f t="shared" si="7"/>
        <v>430</v>
      </c>
    </row>
    <row r="132" spans="2:10" ht="15.75" x14ac:dyDescent="0.25">
      <c r="B132" s="3"/>
      <c r="C132" s="4" t="str">
        <f>C130</f>
        <v>3" 1/4</v>
      </c>
      <c r="D132" s="7">
        <v>88.1</v>
      </c>
      <c r="E132" s="5">
        <v>5</v>
      </c>
      <c r="F132" s="23">
        <v>6000</v>
      </c>
      <c r="G132" s="45">
        <v>232</v>
      </c>
      <c r="H132" s="22"/>
      <c r="I132" s="50"/>
      <c r="J132" s="6">
        <f t="shared" si="7"/>
        <v>232</v>
      </c>
    </row>
    <row r="133" spans="2:10" ht="15.75" x14ac:dyDescent="0.25">
      <c r="B133" s="3"/>
      <c r="C133" s="4" t="str">
        <f>C132</f>
        <v>3" 1/4</v>
      </c>
      <c r="D133" s="7">
        <f>D132</f>
        <v>88.1</v>
      </c>
      <c r="E133" s="5" t="s">
        <v>91</v>
      </c>
      <c r="F133" s="23">
        <v>6000</v>
      </c>
      <c r="G133" s="45">
        <v>618</v>
      </c>
      <c r="H133" s="22"/>
      <c r="I133" s="50"/>
      <c r="J133" s="6">
        <f t="shared" si="7"/>
        <v>618</v>
      </c>
    </row>
    <row r="134" spans="2:10" ht="15.75" x14ac:dyDescent="0.25">
      <c r="B134" s="3"/>
      <c r="C134" s="4" t="s">
        <v>29</v>
      </c>
      <c r="D134" s="7">
        <v>88.9</v>
      </c>
      <c r="E134" s="5">
        <v>2</v>
      </c>
      <c r="F134" s="23">
        <v>6000</v>
      </c>
      <c r="G134" s="45">
        <v>250</v>
      </c>
      <c r="H134" s="22"/>
      <c r="I134" s="50"/>
      <c r="J134" s="6">
        <f>G134-I134</f>
        <v>250</v>
      </c>
    </row>
    <row r="135" spans="2:10" ht="15.75" x14ac:dyDescent="0.25">
      <c r="B135" s="3"/>
      <c r="C135" s="4"/>
      <c r="D135" s="7"/>
      <c r="E135" s="5"/>
      <c r="F135" s="23"/>
      <c r="G135" s="45"/>
      <c r="H135" s="22"/>
      <c r="I135" s="50"/>
      <c r="J135" s="58"/>
    </row>
    <row r="136" spans="2:10" ht="15.75" x14ac:dyDescent="0.25">
      <c r="B136" s="3">
        <v>16</v>
      </c>
      <c r="C136" s="3" t="s">
        <v>11</v>
      </c>
      <c r="D136" s="7">
        <v>101.6</v>
      </c>
      <c r="E136" s="5">
        <v>3</v>
      </c>
      <c r="F136" s="23">
        <v>6000</v>
      </c>
      <c r="G136" s="45">
        <v>905</v>
      </c>
      <c r="H136" s="64" t="s">
        <v>132</v>
      </c>
      <c r="I136" s="50">
        <v>905</v>
      </c>
      <c r="J136" s="6">
        <f>G136-I136</f>
        <v>0</v>
      </c>
    </row>
    <row r="137" spans="2:10" ht="15.75" x14ac:dyDescent="0.25">
      <c r="B137" s="3"/>
      <c r="C137" s="3" t="s">
        <v>11</v>
      </c>
      <c r="D137" s="7">
        <v>101.6</v>
      </c>
      <c r="E137" s="5">
        <v>3.2</v>
      </c>
      <c r="F137" s="23">
        <v>6000</v>
      </c>
      <c r="G137" s="45">
        <v>298</v>
      </c>
      <c r="H137" s="22"/>
      <c r="I137" s="50"/>
      <c r="J137" s="6">
        <f t="shared" ref="J137:J147" si="8">G137-I137</f>
        <v>298</v>
      </c>
    </row>
    <row r="138" spans="2:10" ht="15.75" x14ac:dyDescent="0.25">
      <c r="B138" s="3"/>
      <c r="C138" s="3" t="s">
        <v>11</v>
      </c>
      <c r="D138" s="7">
        <v>101.6</v>
      </c>
      <c r="E138" s="5" t="s">
        <v>135</v>
      </c>
      <c r="F138" s="23">
        <v>6000</v>
      </c>
      <c r="G138" s="47">
        <v>206</v>
      </c>
      <c r="H138" s="64" t="s">
        <v>134</v>
      </c>
      <c r="I138" s="50">
        <v>68</v>
      </c>
      <c r="J138" s="6">
        <f t="shared" si="8"/>
        <v>138</v>
      </c>
    </row>
    <row r="139" spans="2:10" ht="15.75" x14ac:dyDescent="0.25">
      <c r="B139" s="3"/>
      <c r="C139" s="3" t="s">
        <v>11</v>
      </c>
      <c r="D139" s="7">
        <v>101.6</v>
      </c>
      <c r="E139" s="5">
        <v>4.75</v>
      </c>
      <c r="F139" s="23">
        <v>6000</v>
      </c>
      <c r="G139" s="45">
        <v>430</v>
      </c>
      <c r="H139" s="22"/>
      <c r="I139" s="50"/>
      <c r="J139" s="6">
        <f t="shared" si="8"/>
        <v>430</v>
      </c>
    </row>
    <row r="140" spans="2:10" ht="15.75" x14ac:dyDescent="0.25">
      <c r="B140" s="3"/>
      <c r="C140" s="3" t="s">
        <v>11</v>
      </c>
      <c r="D140" s="7">
        <v>101.6</v>
      </c>
      <c r="E140" s="5" t="s">
        <v>83</v>
      </c>
      <c r="F140" s="23">
        <v>6000</v>
      </c>
      <c r="G140" s="47">
        <v>730</v>
      </c>
      <c r="H140" s="22"/>
      <c r="I140" s="50"/>
      <c r="J140" s="6">
        <f t="shared" si="8"/>
        <v>730</v>
      </c>
    </row>
    <row r="141" spans="2:10" ht="15.75" x14ac:dyDescent="0.25">
      <c r="B141" s="3"/>
      <c r="C141" s="3" t="s">
        <v>11</v>
      </c>
      <c r="D141" s="7">
        <v>112.7</v>
      </c>
      <c r="E141" s="5">
        <v>1.5</v>
      </c>
      <c r="F141" s="23">
        <v>6000</v>
      </c>
      <c r="G141" s="47">
        <v>300</v>
      </c>
      <c r="H141" s="22"/>
      <c r="I141" s="63"/>
      <c r="J141" s="6">
        <f t="shared" si="8"/>
        <v>300</v>
      </c>
    </row>
    <row r="142" spans="2:10" ht="15.75" x14ac:dyDescent="0.25">
      <c r="B142" s="3"/>
      <c r="C142" s="3" t="str">
        <f>C141</f>
        <v>4"</v>
      </c>
      <c r="D142" s="7">
        <v>114.3</v>
      </c>
      <c r="E142" s="5" t="s">
        <v>83</v>
      </c>
      <c r="F142" s="23">
        <v>6000</v>
      </c>
      <c r="G142" s="47">
        <v>418</v>
      </c>
      <c r="H142" s="64" t="s">
        <v>147</v>
      </c>
      <c r="I142" s="50">
        <v>418</v>
      </c>
      <c r="J142" s="6">
        <f t="shared" si="8"/>
        <v>0</v>
      </c>
    </row>
    <row r="143" spans="2:10" ht="15.75" x14ac:dyDescent="0.25">
      <c r="B143" s="3"/>
      <c r="C143" s="3" t="s">
        <v>11</v>
      </c>
      <c r="D143" s="7">
        <v>114.3</v>
      </c>
      <c r="E143" s="5">
        <v>1.9</v>
      </c>
      <c r="F143" s="23">
        <v>6000</v>
      </c>
      <c r="G143" s="45">
        <v>262</v>
      </c>
      <c r="H143" s="22"/>
      <c r="I143" s="50"/>
      <c r="J143" s="6">
        <f>G143-I143</f>
        <v>262</v>
      </c>
    </row>
    <row r="144" spans="2:10" ht="15.75" x14ac:dyDescent="0.25">
      <c r="B144" s="3"/>
      <c r="C144" s="3" t="str">
        <f>C143</f>
        <v>4"</v>
      </c>
      <c r="D144" s="7">
        <f>D143</f>
        <v>114.3</v>
      </c>
      <c r="E144" s="5">
        <v>3</v>
      </c>
      <c r="F144" s="23">
        <v>6000</v>
      </c>
      <c r="G144" s="45">
        <v>48</v>
      </c>
      <c r="H144" s="22"/>
      <c r="I144" s="50"/>
      <c r="J144" s="6">
        <f>G144-I144</f>
        <v>48</v>
      </c>
    </row>
    <row r="145" spans="2:10" ht="15.75" x14ac:dyDescent="0.25">
      <c r="B145" s="3"/>
      <c r="C145" s="3" t="str">
        <f>C143</f>
        <v>4"</v>
      </c>
      <c r="D145" s="7">
        <v>114.3</v>
      </c>
      <c r="E145" s="5">
        <v>3.75</v>
      </c>
      <c r="F145" s="23">
        <v>6000</v>
      </c>
      <c r="G145" s="47">
        <v>5231</v>
      </c>
      <c r="H145" s="22"/>
      <c r="I145" s="50"/>
      <c r="J145" s="6">
        <f>G145-I145</f>
        <v>5231</v>
      </c>
    </row>
    <row r="146" spans="2:10" ht="15.75" x14ac:dyDescent="0.25">
      <c r="B146" s="3"/>
      <c r="C146" s="3" t="str">
        <f>C145</f>
        <v>4"</v>
      </c>
      <c r="D146" s="7">
        <v>114.3</v>
      </c>
      <c r="E146" s="5">
        <v>9.5</v>
      </c>
      <c r="F146" s="23">
        <v>6000</v>
      </c>
      <c r="G146" s="47">
        <v>1746</v>
      </c>
      <c r="H146" s="22"/>
      <c r="I146" s="50"/>
      <c r="J146" s="6">
        <f>G146-I146</f>
        <v>1746</v>
      </c>
    </row>
    <row r="147" spans="2:10" ht="15.75" x14ac:dyDescent="0.25">
      <c r="B147" s="3"/>
      <c r="C147" s="3" t="s">
        <v>11</v>
      </c>
      <c r="D147" s="7">
        <v>115.1</v>
      </c>
      <c r="E147" s="5">
        <v>4</v>
      </c>
      <c r="F147" s="23">
        <v>6000</v>
      </c>
      <c r="G147" s="47">
        <v>1282</v>
      </c>
      <c r="H147" s="22"/>
      <c r="I147" s="50"/>
      <c r="J147" s="6">
        <f t="shared" si="8"/>
        <v>1282</v>
      </c>
    </row>
    <row r="148" spans="2:10" ht="15.75" x14ac:dyDescent="0.25">
      <c r="B148" s="3"/>
      <c r="C148" s="3"/>
      <c r="D148" s="7"/>
      <c r="E148" s="5"/>
      <c r="F148" s="23"/>
      <c r="G148" s="46"/>
      <c r="H148" s="22"/>
      <c r="I148" s="50"/>
      <c r="J148" s="57"/>
    </row>
    <row r="149" spans="2:10" ht="15.75" x14ac:dyDescent="0.25">
      <c r="B149" s="3">
        <v>17</v>
      </c>
      <c r="C149" s="3" t="s">
        <v>28</v>
      </c>
      <c r="D149" s="7">
        <v>127</v>
      </c>
      <c r="E149" s="5">
        <v>6.5</v>
      </c>
      <c r="F149" s="23">
        <v>6000</v>
      </c>
      <c r="G149" s="47">
        <v>1516</v>
      </c>
      <c r="H149" s="22"/>
      <c r="I149" s="50"/>
      <c r="J149" s="6">
        <f>G149-I149</f>
        <v>1516</v>
      </c>
    </row>
    <row r="150" spans="2:10" ht="15.75" x14ac:dyDescent="0.25">
      <c r="B150" s="3"/>
      <c r="C150" s="3" t="s">
        <v>28</v>
      </c>
      <c r="D150" s="7">
        <v>127</v>
      </c>
      <c r="E150" s="5">
        <v>8.5</v>
      </c>
      <c r="F150" s="23">
        <v>6000</v>
      </c>
      <c r="G150" s="47">
        <v>608</v>
      </c>
      <c r="H150" s="22"/>
      <c r="I150" s="50"/>
      <c r="J150" s="6">
        <f t="shared" ref="J150:J159" si="9">G150-I150</f>
        <v>608</v>
      </c>
    </row>
    <row r="151" spans="2:10" ht="15.75" x14ac:dyDescent="0.25">
      <c r="B151" s="3"/>
      <c r="C151" s="3" t="str">
        <f>C150</f>
        <v>5"</v>
      </c>
      <c r="D151" s="7">
        <v>139.69999999999999</v>
      </c>
      <c r="E151" s="5">
        <v>4.75</v>
      </c>
      <c r="F151" s="23">
        <v>6000</v>
      </c>
      <c r="G151" s="47">
        <v>1995</v>
      </c>
      <c r="H151" s="22"/>
      <c r="I151" s="50"/>
      <c r="J151" s="6">
        <f t="shared" si="9"/>
        <v>1995</v>
      </c>
    </row>
    <row r="152" spans="2:10" ht="15.75" x14ac:dyDescent="0.25">
      <c r="B152" s="3"/>
      <c r="C152" s="3" t="s">
        <v>28</v>
      </c>
      <c r="D152" s="7">
        <v>139.69999999999999</v>
      </c>
      <c r="E152" s="5" t="s">
        <v>101</v>
      </c>
      <c r="F152" s="23">
        <v>6000</v>
      </c>
      <c r="G152" s="47">
        <v>534</v>
      </c>
      <c r="H152" s="22"/>
      <c r="I152" s="50"/>
      <c r="J152" s="6">
        <f t="shared" si="9"/>
        <v>534</v>
      </c>
    </row>
    <row r="153" spans="2:10" ht="15.75" x14ac:dyDescent="0.25">
      <c r="B153" s="3"/>
      <c r="C153" s="3" t="s">
        <v>28</v>
      </c>
      <c r="D153" s="7">
        <v>140.5</v>
      </c>
      <c r="E153" s="5">
        <v>2.75</v>
      </c>
      <c r="F153" s="23">
        <v>6000</v>
      </c>
      <c r="G153" s="45">
        <v>534</v>
      </c>
      <c r="H153" s="22"/>
      <c r="I153" s="50"/>
      <c r="J153" s="6">
        <f t="shared" si="9"/>
        <v>534</v>
      </c>
    </row>
    <row r="154" spans="2:10" ht="15.75" x14ac:dyDescent="0.25">
      <c r="B154" s="3"/>
      <c r="C154" s="3" t="s">
        <v>28</v>
      </c>
      <c r="D154" s="7">
        <v>140.5</v>
      </c>
      <c r="E154" s="5">
        <v>3</v>
      </c>
      <c r="F154" s="23">
        <v>6000</v>
      </c>
      <c r="G154" s="45">
        <v>554</v>
      </c>
      <c r="H154" s="22"/>
      <c r="I154" s="50"/>
      <c r="J154" s="6">
        <f t="shared" si="9"/>
        <v>554</v>
      </c>
    </row>
    <row r="155" spans="2:10" ht="15.75" x14ac:dyDescent="0.25">
      <c r="B155" s="3"/>
      <c r="C155" s="3" t="str">
        <f>C154</f>
        <v>5"</v>
      </c>
      <c r="D155" s="7">
        <f>D154</f>
        <v>140.5</v>
      </c>
      <c r="E155" s="5" t="s">
        <v>104</v>
      </c>
      <c r="F155" s="23">
        <v>6000</v>
      </c>
      <c r="G155" s="47">
        <v>1260</v>
      </c>
      <c r="H155" s="22"/>
      <c r="I155" s="50"/>
      <c r="J155" s="6">
        <f t="shared" si="9"/>
        <v>1260</v>
      </c>
    </row>
    <row r="156" spans="2:10" ht="15.75" x14ac:dyDescent="0.25">
      <c r="B156" s="3"/>
      <c r="C156" s="3" t="s">
        <v>28</v>
      </c>
      <c r="D156" s="7">
        <f>D154</f>
        <v>140.5</v>
      </c>
      <c r="E156" s="5">
        <v>4.6500000000000004</v>
      </c>
      <c r="F156" s="23">
        <f>F153</f>
        <v>6000</v>
      </c>
      <c r="G156" s="47">
        <v>970</v>
      </c>
      <c r="H156" s="22"/>
      <c r="I156" s="50"/>
      <c r="J156" s="6">
        <f t="shared" si="9"/>
        <v>970</v>
      </c>
    </row>
    <row r="157" spans="2:10" ht="15.75" x14ac:dyDescent="0.25">
      <c r="B157" s="3"/>
      <c r="C157" s="3" t="str">
        <f>C156</f>
        <v>5"</v>
      </c>
      <c r="D157" s="7">
        <v>140.5</v>
      </c>
      <c r="E157" s="5">
        <v>5</v>
      </c>
      <c r="F157" s="23">
        <v>6000</v>
      </c>
      <c r="G157" s="47">
        <v>826</v>
      </c>
      <c r="H157" s="22"/>
      <c r="I157" s="50"/>
      <c r="J157" s="6">
        <f t="shared" si="9"/>
        <v>826</v>
      </c>
    </row>
    <row r="158" spans="2:10" ht="15.75" x14ac:dyDescent="0.25">
      <c r="B158" s="3"/>
      <c r="C158" s="3" t="s">
        <v>28</v>
      </c>
      <c r="D158" s="7">
        <v>150.80000000000001</v>
      </c>
      <c r="E158" s="5" t="s">
        <v>102</v>
      </c>
      <c r="F158" s="23">
        <v>6000</v>
      </c>
      <c r="G158" s="47">
        <v>534</v>
      </c>
      <c r="H158" s="22"/>
      <c r="I158" s="50"/>
      <c r="J158" s="6">
        <f t="shared" si="9"/>
        <v>534</v>
      </c>
    </row>
    <row r="159" spans="2:10" ht="15.75" x14ac:dyDescent="0.25">
      <c r="B159" s="3"/>
      <c r="C159" s="3" t="s">
        <v>28</v>
      </c>
      <c r="D159" s="7">
        <v>150.80000000000001</v>
      </c>
      <c r="E159" s="5" t="s">
        <v>103</v>
      </c>
      <c r="F159" s="23">
        <v>6000</v>
      </c>
      <c r="G159" s="47">
        <v>276</v>
      </c>
      <c r="H159" s="22"/>
      <c r="I159" s="50"/>
      <c r="J159" s="6">
        <f t="shared" si="9"/>
        <v>276</v>
      </c>
    </row>
    <row r="160" spans="2:10" ht="15.75" x14ac:dyDescent="0.25">
      <c r="B160" s="3"/>
      <c r="C160" s="3"/>
      <c r="D160" s="7"/>
      <c r="E160" s="5"/>
      <c r="F160" s="23"/>
      <c r="G160" s="46"/>
      <c r="H160" s="22"/>
      <c r="I160" s="50"/>
      <c r="J160" s="58"/>
    </row>
    <row r="161" spans="2:10" ht="15.75" x14ac:dyDescent="0.25">
      <c r="B161" s="3">
        <v>18</v>
      </c>
      <c r="C161" s="3" t="s">
        <v>35</v>
      </c>
      <c r="D161" s="7">
        <v>152.4</v>
      </c>
      <c r="E161" s="5">
        <v>3</v>
      </c>
      <c r="F161" s="23">
        <v>6000</v>
      </c>
      <c r="G161" s="47">
        <v>854</v>
      </c>
      <c r="H161" s="64" t="s">
        <v>134</v>
      </c>
      <c r="I161" s="51">
        <v>336</v>
      </c>
      <c r="J161" s="6">
        <f t="shared" ref="J161:J173" si="10">G161-I161</f>
        <v>518</v>
      </c>
    </row>
    <row r="162" spans="2:10" ht="15.75" x14ac:dyDescent="0.25">
      <c r="B162" s="3"/>
      <c r="C162" s="3" t="s">
        <v>35</v>
      </c>
      <c r="D162" s="7">
        <v>152.4</v>
      </c>
      <c r="E162" s="5">
        <v>4.75</v>
      </c>
      <c r="F162" s="23">
        <v>6000</v>
      </c>
      <c r="G162" s="47">
        <v>1432</v>
      </c>
      <c r="H162" s="22"/>
      <c r="I162" s="50"/>
      <c r="J162" s="6">
        <f t="shared" si="10"/>
        <v>1432</v>
      </c>
    </row>
    <row r="163" spans="2:10" ht="15.75" x14ac:dyDescent="0.25">
      <c r="B163" s="3"/>
      <c r="C163" s="3" t="str">
        <f>C162</f>
        <v xml:space="preserve">6" </v>
      </c>
      <c r="D163" s="7">
        <f>D162</f>
        <v>152.4</v>
      </c>
      <c r="E163" s="5">
        <v>5</v>
      </c>
      <c r="F163" s="23">
        <v>6000</v>
      </c>
      <c r="G163" s="47">
        <v>1060</v>
      </c>
      <c r="H163" s="64"/>
      <c r="I163" s="50"/>
      <c r="J163" s="6">
        <f t="shared" si="10"/>
        <v>1060</v>
      </c>
    </row>
    <row r="164" spans="2:10" ht="15.75" x14ac:dyDescent="0.25">
      <c r="B164" s="3"/>
      <c r="C164" s="3" t="s">
        <v>107</v>
      </c>
      <c r="D164" s="7">
        <v>152.4</v>
      </c>
      <c r="E164" s="5">
        <v>6.5</v>
      </c>
      <c r="F164" s="23">
        <v>6000</v>
      </c>
      <c r="G164" s="47">
        <v>1658</v>
      </c>
      <c r="H164" s="22"/>
      <c r="I164" s="50"/>
      <c r="J164" s="6">
        <f t="shared" si="10"/>
        <v>1658</v>
      </c>
    </row>
    <row r="165" spans="2:10" ht="15.75" x14ac:dyDescent="0.25">
      <c r="B165" s="3"/>
      <c r="C165" s="3" t="s">
        <v>35</v>
      </c>
      <c r="D165" s="7">
        <v>152.4</v>
      </c>
      <c r="E165" s="5">
        <v>10</v>
      </c>
      <c r="F165" s="23">
        <v>6000</v>
      </c>
      <c r="G165" s="47">
        <v>3823</v>
      </c>
      <c r="H165" s="22"/>
      <c r="I165" s="50"/>
      <c r="J165" s="6">
        <f t="shared" si="10"/>
        <v>3823</v>
      </c>
    </row>
    <row r="166" spans="2:10" ht="15.75" x14ac:dyDescent="0.25">
      <c r="B166" s="3"/>
      <c r="C166" s="3" t="s">
        <v>35</v>
      </c>
      <c r="D166" s="7">
        <v>152.4</v>
      </c>
      <c r="E166" s="5" t="s">
        <v>105</v>
      </c>
      <c r="F166" s="23">
        <v>6000</v>
      </c>
      <c r="G166" s="47">
        <v>932</v>
      </c>
      <c r="H166" s="64" t="s">
        <v>136</v>
      </c>
      <c r="I166" s="50">
        <v>932</v>
      </c>
      <c r="J166" s="6">
        <f t="shared" si="10"/>
        <v>0</v>
      </c>
    </row>
    <row r="167" spans="2:10" ht="15.75" x14ac:dyDescent="0.25">
      <c r="B167" s="3"/>
      <c r="C167" s="3" t="s">
        <v>35</v>
      </c>
      <c r="D167" s="7">
        <v>152.4</v>
      </c>
      <c r="E167" s="5" t="s">
        <v>106</v>
      </c>
      <c r="F167" s="23">
        <v>6000</v>
      </c>
      <c r="G167" s="47">
        <v>770</v>
      </c>
      <c r="H167" s="64" t="s">
        <v>137</v>
      </c>
      <c r="I167" s="50">
        <v>770</v>
      </c>
      <c r="J167" s="6">
        <f t="shared" si="10"/>
        <v>0</v>
      </c>
    </row>
    <row r="168" spans="2:10" ht="15.75" x14ac:dyDescent="0.25">
      <c r="B168" s="3"/>
      <c r="C168" s="3" t="s">
        <v>35</v>
      </c>
      <c r="D168" s="7">
        <f>D167</f>
        <v>152.4</v>
      </c>
      <c r="E168" s="5" t="s">
        <v>108</v>
      </c>
      <c r="F168" s="23">
        <v>6000</v>
      </c>
      <c r="G168" s="47">
        <v>808</v>
      </c>
      <c r="H168" s="22"/>
      <c r="I168" s="50"/>
      <c r="J168" s="6">
        <f t="shared" si="10"/>
        <v>808</v>
      </c>
    </row>
    <row r="169" spans="2:10" ht="15.75" x14ac:dyDescent="0.25">
      <c r="B169" s="3"/>
      <c r="C169" s="3" t="str">
        <f>C168</f>
        <v xml:space="preserve">6" </v>
      </c>
      <c r="D169" s="7">
        <f>D168</f>
        <v>152.4</v>
      </c>
      <c r="E169" s="5" t="s">
        <v>103</v>
      </c>
      <c r="F169" s="23">
        <v>6000</v>
      </c>
      <c r="G169" s="47">
        <v>1042</v>
      </c>
      <c r="H169" s="22"/>
      <c r="I169" s="50"/>
      <c r="J169" s="6">
        <f t="shared" si="10"/>
        <v>1042</v>
      </c>
    </row>
    <row r="170" spans="2:10" ht="15.75" x14ac:dyDescent="0.25">
      <c r="B170" s="3"/>
      <c r="C170" s="3" t="str">
        <f>C169</f>
        <v xml:space="preserve">6" </v>
      </c>
      <c r="D170" s="7">
        <v>165.1</v>
      </c>
      <c r="E170" s="5">
        <v>2.65</v>
      </c>
      <c r="F170" s="23">
        <v>6000</v>
      </c>
      <c r="G170" s="47">
        <v>268</v>
      </c>
      <c r="H170" s="22"/>
      <c r="I170" s="50"/>
      <c r="J170" s="6">
        <f t="shared" si="10"/>
        <v>268</v>
      </c>
    </row>
    <row r="171" spans="2:10" ht="15.75" x14ac:dyDescent="0.25">
      <c r="B171" s="3"/>
      <c r="C171" s="3" t="str">
        <f>C170</f>
        <v xml:space="preserve">6" </v>
      </c>
      <c r="D171" s="7">
        <v>165.1</v>
      </c>
      <c r="E171" s="5">
        <v>5</v>
      </c>
      <c r="F171" s="23">
        <v>6000</v>
      </c>
      <c r="G171" s="47">
        <v>1156</v>
      </c>
      <c r="H171" s="64" t="s">
        <v>143</v>
      </c>
      <c r="I171" s="50">
        <v>200</v>
      </c>
      <c r="J171" s="6">
        <f t="shared" si="10"/>
        <v>956</v>
      </c>
    </row>
    <row r="172" spans="2:10" ht="15.75" x14ac:dyDescent="0.25">
      <c r="B172" s="3"/>
      <c r="C172" s="3" t="str">
        <f>C171</f>
        <v xml:space="preserve">6" </v>
      </c>
      <c r="D172" s="7">
        <v>173</v>
      </c>
      <c r="E172" s="5">
        <v>6.5</v>
      </c>
      <c r="F172" s="23">
        <v>6000</v>
      </c>
      <c r="G172" s="47">
        <v>1650</v>
      </c>
      <c r="H172" s="22"/>
      <c r="I172" s="50"/>
      <c r="J172" s="6">
        <f t="shared" si="10"/>
        <v>1650</v>
      </c>
    </row>
    <row r="173" spans="2:10" ht="15.75" x14ac:dyDescent="0.25">
      <c r="B173" s="3"/>
      <c r="C173" s="3" t="str">
        <f>C165</f>
        <v xml:space="preserve">6" </v>
      </c>
      <c r="D173" s="7">
        <v>174.6</v>
      </c>
      <c r="E173" s="5">
        <v>5</v>
      </c>
      <c r="F173" s="23">
        <v>6000</v>
      </c>
      <c r="G173" s="47">
        <v>1792</v>
      </c>
      <c r="H173" s="22"/>
      <c r="I173" s="50"/>
      <c r="J173" s="6">
        <f t="shared" si="10"/>
        <v>1792</v>
      </c>
    </row>
    <row r="174" spans="2:10" ht="15.75" x14ac:dyDescent="0.25">
      <c r="B174" s="3"/>
      <c r="C174" s="3"/>
      <c r="D174" s="7"/>
      <c r="E174" s="5"/>
      <c r="F174" s="23"/>
      <c r="G174" s="45"/>
      <c r="H174" s="22"/>
      <c r="I174" s="50"/>
      <c r="J174" s="58"/>
    </row>
    <row r="175" spans="2:10" ht="15.75" x14ac:dyDescent="0.25">
      <c r="B175" s="3">
        <v>19</v>
      </c>
      <c r="C175" s="3" t="s">
        <v>30</v>
      </c>
      <c r="D175" s="7">
        <v>177.8</v>
      </c>
      <c r="E175" s="5">
        <v>5</v>
      </c>
      <c r="F175" s="23">
        <v>6000</v>
      </c>
      <c r="G175" s="47">
        <v>2276</v>
      </c>
      <c r="H175" s="22"/>
      <c r="I175" s="50"/>
      <c r="J175" s="6">
        <f>G175-I175</f>
        <v>2276</v>
      </c>
    </row>
    <row r="176" spans="2:10" ht="15.75" x14ac:dyDescent="0.25">
      <c r="B176" s="3"/>
      <c r="C176" s="3" t="s">
        <v>30</v>
      </c>
      <c r="D176" s="7">
        <v>177.8</v>
      </c>
      <c r="E176" s="5">
        <v>6.3</v>
      </c>
      <c r="F176" s="23">
        <v>6000</v>
      </c>
      <c r="G176" s="45">
        <v>578</v>
      </c>
      <c r="H176" s="22"/>
      <c r="I176" s="50"/>
      <c r="J176" s="6">
        <f t="shared" ref="J176:J178" si="11">G176-I176</f>
        <v>578</v>
      </c>
    </row>
    <row r="177" spans="2:10" ht="15.75" x14ac:dyDescent="0.25">
      <c r="B177" s="3"/>
      <c r="C177" s="3" t="s">
        <v>30</v>
      </c>
      <c r="D177" s="7">
        <v>180.2</v>
      </c>
      <c r="E177" s="5">
        <v>2.65</v>
      </c>
      <c r="F177" s="23">
        <v>6000</v>
      </c>
      <c r="G177" s="47">
        <v>566</v>
      </c>
      <c r="H177" s="22"/>
      <c r="I177" s="50"/>
      <c r="J177" s="6">
        <f t="shared" si="11"/>
        <v>566</v>
      </c>
    </row>
    <row r="178" spans="2:10" ht="15.75" x14ac:dyDescent="0.25">
      <c r="B178" s="3"/>
      <c r="C178" s="3" t="s">
        <v>30</v>
      </c>
      <c r="D178" s="7">
        <v>180.2</v>
      </c>
      <c r="E178" s="5">
        <v>5.3</v>
      </c>
      <c r="F178" s="23">
        <v>6000</v>
      </c>
      <c r="G178" s="47">
        <v>782</v>
      </c>
      <c r="H178" s="22"/>
      <c r="I178" s="50"/>
      <c r="J178" s="6">
        <f t="shared" si="11"/>
        <v>782</v>
      </c>
    </row>
    <row r="179" spans="2:10" ht="15.75" x14ac:dyDescent="0.25">
      <c r="B179" s="3"/>
      <c r="C179" s="3"/>
      <c r="D179" s="7"/>
      <c r="E179" s="5"/>
      <c r="F179" s="23"/>
      <c r="G179" s="47"/>
      <c r="H179" s="22"/>
      <c r="I179" s="50"/>
      <c r="J179" s="58"/>
    </row>
    <row r="180" spans="2:10" ht="15.75" x14ac:dyDescent="0.25">
      <c r="B180" s="3"/>
      <c r="C180" s="3"/>
      <c r="D180" s="7"/>
      <c r="E180" s="5"/>
      <c r="F180" s="23"/>
      <c r="G180" s="45"/>
      <c r="H180" s="22"/>
      <c r="I180" s="50"/>
      <c r="J180" s="6"/>
    </row>
    <row r="181" spans="2:10" ht="15.75" x14ac:dyDescent="0.25">
      <c r="B181" s="3">
        <v>20</v>
      </c>
      <c r="C181" s="3" t="s">
        <v>34</v>
      </c>
      <c r="D181" s="7">
        <v>203.2</v>
      </c>
      <c r="E181" s="5" t="s">
        <v>109</v>
      </c>
      <c r="F181" s="25">
        <v>6</v>
      </c>
      <c r="G181" s="47">
        <v>1774</v>
      </c>
      <c r="H181" s="22"/>
      <c r="I181" s="50"/>
      <c r="J181" s="6">
        <f t="shared" ref="J181:J190" si="12">G181-I181</f>
        <v>1774</v>
      </c>
    </row>
    <row r="182" spans="2:10" ht="15.75" x14ac:dyDescent="0.25">
      <c r="B182" s="3"/>
      <c r="C182" s="3" t="s">
        <v>34</v>
      </c>
      <c r="D182" s="7">
        <v>203.2</v>
      </c>
      <c r="E182" s="5">
        <v>5</v>
      </c>
      <c r="F182" s="25">
        <v>6</v>
      </c>
      <c r="G182" s="47">
        <v>3325</v>
      </c>
      <c r="H182" s="22"/>
      <c r="I182" s="50"/>
      <c r="J182" s="6">
        <f t="shared" si="12"/>
        <v>3325</v>
      </c>
    </row>
    <row r="183" spans="2:10" ht="15.75" x14ac:dyDescent="0.25">
      <c r="B183" s="3"/>
      <c r="C183" s="3" t="s">
        <v>34</v>
      </c>
      <c r="D183" s="7">
        <f>D182</f>
        <v>203.2</v>
      </c>
      <c r="E183" s="5">
        <v>6.3</v>
      </c>
      <c r="F183" s="25">
        <v>6</v>
      </c>
      <c r="G183" s="47">
        <v>2178</v>
      </c>
      <c r="H183" s="22"/>
      <c r="I183" s="50"/>
      <c r="J183" s="6">
        <f t="shared" si="12"/>
        <v>2178</v>
      </c>
    </row>
    <row r="184" spans="2:10" ht="15.75" x14ac:dyDescent="0.25">
      <c r="B184" s="3"/>
      <c r="C184" s="3" t="s">
        <v>34</v>
      </c>
      <c r="D184" s="7">
        <v>203.2</v>
      </c>
      <c r="E184" s="5">
        <v>6.5</v>
      </c>
      <c r="F184" s="25">
        <v>6</v>
      </c>
      <c r="G184" s="47">
        <v>1246</v>
      </c>
      <c r="H184" s="22"/>
      <c r="I184" s="50"/>
      <c r="J184" s="6">
        <f t="shared" si="12"/>
        <v>1246</v>
      </c>
    </row>
    <row r="185" spans="2:10" ht="15.75" x14ac:dyDescent="0.25">
      <c r="B185" s="3"/>
      <c r="C185" s="3" t="str">
        <f>C184</f>
        <v>8"</v>
      </c>
      <c r="D185" s="7">
        <v>204</v>
      </c>
      <c r="E185" s="5">
        <v>2.75</v>
      </c>
      <c r="F185" s="25">
        <v>6</v>
      </c>
      <c r="G185" s="47">
        <v>92</v>
      </c>
      <c r="H185" s="22"/>
      <c r="I185" s="50"/>
      <c r="J185" s="6">
        <f t="shared" si="12"/>
        <v>92</v>
      </c>
    </row>
    <row r="186" spans="2:10" ht="15.75" x14ac:dyDescent="0.25">
      <c r="B186" s="3"/>
      <c r="C186" s="3" t="s">
        <v>34</v>
      </c>
      <c r="D186" s="7">
        <v>204</v>
      </c>
      <c r="E186" s="5" t="s">
        <v>110</v>
      </c>
      <c r="F186" s="25">
        <v>6</v>
      </c>
      <c r="G186" s="47">
        <v>1395</v>
      </c>
      <c r="H186" s="22"/>
      <c r="I186" s="50"/>
      <c r="J186" s="6">
        <f t="shared" si="12"/>
        <v>1395</v>
      </c>
    </row>
    <row r="187" spans="2:10" ht="15.75" x14ac:dyDescent="0.25">
      <c r="B187" s="3"/>
      <c r="C187" s="3" t="str">
        <f>C186</f>
        <v>8"</v>
      </c>
      <c r="D187" s="7">
        <v>220.7</v>
      </c>
      <c r="E187" s="5" t="s">
        <v>111</v>
      </c>
      <c r="F187" s="25">
        <v>6</v>
      </c>
      <c r="G187" s="47">
        <v>876</v>
      </c>
      <c r="H187" s="22"/>
      <c r="I187" s="50"/>
      <c r="J187" s="6">
        <f t="shared" si="12"/>
        <v>876</v>
      </c>
    </row>
    <row r="188" spans="2:10" ht="15.75" x14ac:dyDescent="0.25">
      <c r="B188" s="3"/>
      <c r="C188" s="3" t="str">
        <f>C187</f>
        <v>8"</v>
      </c>
      <c r="D188" s="7">
        <f>D187</f>
        <v>220.7</v>
      </c>
      <c r="E188" s="5">
        <v>6.3</v>
      </c>
      <c r="F188" s="25">
        <v>6</v>
      </c>
      <c r="G188" s="47">
        <v>1210</v>
      </c>
      <c r="H188" s="22"/>
      <c r="I188" s="50"/>
      <c r="J188" s="6">
        <f t="shared" si="12"/>
        <v>1210</v>
      </c>
    </row>
    <row r="189" spans="2:10" ht="15.75" x14ac:dyDescent="0.25">
      <c r="B189" s="3"/>
      <c r="C189" s="3" t="s">
        <v>34</v>
      </c>
      <c r="D189" s="7">
        <v>220.7</v>
      </c>
      <c r="E189" s="5">
        <v>8.1999999999999993</v>
      </c>
      <c r="F189" s="25">
        <v>6</v>
      </c>
      <c r="G189" s="47">
        <v>2576</v>
      </c>
      <c r="H189" s="22"/>
      <c r="I189" s="50"/>
      <c r="J189" s="6">
        <f t="shared" si="12"/>
        <v>2576</v>
      </c>
    </row>
    <row r="190" spans="2:10" ht="15.75" x14ac:dyDescent="0.25">
      <c r="B190" s="3"/>
      <c r="C190" s="3" t="str">
        <f>C189</f>
        <v>8"</v>
      </c>
      <c r="D190" s="7">
        <v>222.2</v>
      </c>
      <c r="E190" s="5">
        <v>7.5</v>
      </c>
      <c r="F190" s="25">
        <v>6</v>
      </c>
      <c r="G190" s="47">
        <v>1608</v>
      </c>
      <c r="H190" s="22"/>
      <c r="I190" s="50"/>
      <c r="J190" s="6">
        <f t="shared" si="12"/>
        <v>1608</v>
      </c>
    </row>
    <row r="191" spans="2:10" ht="15.75" x14ac:dyDescent="0.25">
      <c r="B191" s="3"/>
      <c r="C191" s="3" t="s">
        <v>46</v>
      </c>
      <c r="D191" s="7"/>
      <c r="E191" s="5"/>
      <c r="F191" s="25"/>
      <c r="G191" s="47">
        <f>SUM(G6:G190)</f>
        <v>127493</v>
      </c>
      <c r="H191" s="22"/>
      <c r="I191" s="51"/>
      <c r="J191" s="58">
        <f>SUM(J6:J190)</f>
        <v>118426</v>
      </c>
    </row>
    <row r="192" spans="2:10" ht="15.75" x14ac:dyDescent="0.25">
      <c r="B192" s="3"/>
      <c r="C192" s="3"/>
      <c r="D192" s="7"/>
      <c r="E192" s="5"/>
      <c r="F192" s="23"/>
      <c r="G192" s="45"/>
      <c r="H192" s="22"/>
      <c r="I192" s="50"/>
      <c r="J192" s="10"/>
    </row>
    <row r="193" spans="1:10" ht="15.75" x14ac:dyDescent="0.25">
      <c r="B193" s="8"/>
      <c r="C193" s="2"/>
      <c r="D193" s="2"/>
      <c r="E193" s="2"/>
      <c r="F193" s="2"/>
      <c r="G193" s="46"/>
      <c r="H193" s="22"/>
      <c r="I193" s="22"/>
      <c r="J193" s="10"/>
    </row>
    <row r="194" spans="1:10" ht="15.75" x14ac:dyDescent="0.25">
      <c r="A194" s="43"/>
      <c r="B194" s="44" t="s">
        <v>54</v>
      </c>
      <c r="C194" s="3" t="s">
        <v>3</v>
      </c>
      <c r="D194" s="3" t="s">
        <v>12</v>
      </c>
      <c r="E194" s="3" t="s">
        <v>1</v>
      </c>
      <c r="F194" s="3" t="s">
        <v>42</v>
      </c>
      <c r="G194" s="46"/>
      <c r="H194" s="52" t="s">
        <v>56</v>
      </c>
      <c r="I194" s="12" t="s">
        <v>57</v>
      </c>
      <c r="J194" s="12" t="s">
        <v>58</v>
      </c>
    </row>
    <row r="195" spans="1:10" ht="15.75" x14ac:dyDescent="0.25">
      <c r="B195" s="10"/>
      <c r="C195" s="3" t="s">
        <v>32</v>
      </c>
      <c r="D195" s="5">
        <v>4</v>
      </c>
      <c r="E195" s="6">
        <v>6000</v>
      </c>
      <c r="F195" s="3">
        <v>870</v>
      </c>
      <c r="G195" s="46"/>
      <c r="H195" s="64" t="s">
        <v>147</v>
      </c>
      <c r="I195" s="50">
        <v>870</v>
      </c>
      <c r="J195" s="6">
        <f>F195-I195</f>
        <v>0</v>
      </c>
    </row>
    <row r="196" spans="1:10" ht="15.75" x14ac:dyDescent="0.25">
      <c r="B196" s="10"/>
      <c r="C196" s="3" t="s">
        <v>32</v>
      </c>
      <c r="D196" s="3">
        <v>4.75</v>
      </c>
      <c r="E196" s="6">
        <v>6000</v>
      </c>
      <c r="F196" s="3">
        <v>130</v>
      </c>
      <c r="G196" s="46"/>
      <c r="H196" s="22"/>
      <c r="I196" s="22"/>
      <c r="J196" s="6">
        <f>F196-I196</f>
        <v>130</v>
      </c>
    </row>
    <row r="197" spans="1:10" ht="15.75" x14ac:dyDescent="0.25">
      <c r="B197" s="10"/>
      <c r="C197" s="3" t="str">
        <f>C196</f>
        <v>40X40</v>
      </c>
      <c r="D197" s="5">
        <v>5</v>
      </c>
      <c r="E197" s="6">
        <v>6000</v>
      </c>
      <c r="F197" s="3">
        <v>283</v>
      </c>
      <c r="G197" s="46"/>
      <c r="H197" s="64" t="s">
        <v>147</v>
      </c>
      <c r="I197" s="50">
        <v>283</v>
      </c>
      <c r="J197" s="6">
        <f>F197-I197</f>
        <v>0</v>
      </c>
    </row>
    <row r="198" spans="1:10" ht="15.75" x14ac:dyDescent="0.25">
      <c r="B198" s="10"/>
      <c r="C198" s="3" t="s">
        <v>33</v>
      </c>
      <c r="D198" s="5" t="s">
        <v>112</v>
      </c>
      <c r="E198" s="6">
        <v>6000</v>
      </c>
      <c r="F198" s="3">
        <v>564</v>
      </c>
      <c r="G198" s="46"/>
      <c r="H198" s="67" t="s">
        <v>139</v>
      </c>
      <c r="I198" s="50">
        <v>522</v>
      </c>
      <c r="J198" s="6">
        <f>F198-I198</f>
        <v>42</v>
      </c>
    </row>
    <row r="199" spans="1:10" ht="15.75" x14ac:dyDescent="0.25">
      <c r="B199" s="10"/>
      <c r="C199" s="3" t="s">
        <v>33</v>
      </c>
      <c r="D199" s="5" t="s">
        <v>113</v>
      </c>
      <c r="E199" s="6">
        <v>6000</v>
      </c>
      <c r="F199" s="3">
        <v>452</v>
      </c>
      <c r="G199" s="46"/>
      <c r="H199" s="22"/>
      <c r="I199" s="22"/>
      <c r="J199" s="6">
        <f>F199-I199</f>
        <v>452</v>
      </c>
    </row>
    <row r="200" spans="1:10" ht="15.75" x14ac:dyDescent="0.25">
      <c r="B200" s="10"/>
      <c r="C200" s="3" t="s">
        <v>114</v>
      </c>
      <c r="D200" s="5">
        <v>3</v>
      </c>
      <c r="E200" s="6">
        <v>6000</v>
      </c>
      <c r="F200" s="3">
        <v>326</v>
      </c>
      <c r="G200" s="46"/>
      <c r="H200" s="67" t="s">
        <v>141</v>
      </c>
      <c r="I200" s="50">
        <v>326</v>
      </c>
      <c r="J200" s="6">
        <f t="shared" ref="J200:J203" si="13">F200-I200</f>
        <v>0</v>
      </c>
    </row>
    <row r="201" spans="1:10" ht="15.75" x14ac:dyDescent="0.25">
      <c r="B201" s="10"/>
      <c r="C201" s="3" t="s">
        <v>115</v>
      </c>
      <c r="D201" s="5">
        <v>2</v>
      </c>
      <c r="E201" s="6">
        <v>6000</v>
      </c>
      <c r="F201" s="3">
        <v>50</v>
      </c>
      <c r="G201" s="46"/>
      <c r="H201" s="22"/>
      <c r="I201" s="22"/>
      <c r="J201" s="6">
        <f t="shared" si="13"/>
        <v>50</v>
      </c>
    </row>
    <row r="202" spans="1:10" ht="15.75" x14ac:dyDescent="0.25">
      <c r="B202" s="10"/>
      <c r="C202" s="3" t="s">
        <v>115</v>
      </c>
      <c r="D202" s="3" t="s">
        <v>116</v>
      </c>
      <c r="E202" s="6">
        <v>6000</v>
      </c>
      <c r="F202" s="3">
        <v>130</v>
      </c>
      <c r="G202" s="46"/>
      <c r="H202" s="64" t="s">
        <v>134</v>
      </c>
      <c r="I202" s="50">
        <v>82</v>
      </c>
      <c r="J202" s="6">
        <f t="shared" si="13"/>
        <v>48</v>
      </c>
    </row>
    <row r="203" spans="1:10" ht="15.75" x14ac:dyDescent="0.25">
      <c r="B203" s="10"/>
      <c r="C203" s="3" t="s">
        <v>117</v>
      </c>
      <c r="D203" s="3">
        <v>3.35</v>
      </c>
      <c r="E203" s="6">
        <v>6000</v>
      </c>
      <c r="F203" s="3">
        <v>554</v>
      </c>
      <c r="G203" s="46"/>
      <c r="H203" s="64" t="s">
        <v>134</v>
      </c>
      <c r="I203" s="50">
        <v>236</v>
      </c>
      <c r="J203" s="6">
        <f t="shared" si="13"/>
        <v>318</v>
      </c>
    </row>
    <row r="204" spans="1:10" ht="15.75" x14ac:dyDescent="0.25">
      <c r="B204" s="10"/>
      <c r="C204" s="3" t="s">
        <v>37</v>
      </c>
      <c r="D204" s="5">
        <v>3</v>
      </c>
      <c r="E204" s="6">
        <v>6000</v>
      </c>
      <c r="F204" s="6">
        <v>14920</v>
      </c>
      <c r="G204" s="46"/>
      <c r="H204" s="22"/>
      <c r="I204" s="22"/>
      <c r="J204" s="6">
        <f>F204-I204</f>
        <v>14920</v>
      </c>
    </row>
    <row r="205" spans="1:10" ht="15.75" x14ac:dyDescent="0.25">
      <c r="B205" s="10"/>
      <c r="C205" s="3" t="s">
        <v>47</v>
      </c>
      <c r="D205" s="5"/>
      <c r="E205" s="6"/>
      <c r="F205" s="6">
        <f>SUM(F195:F204)</f>
        <v>18279</v>
      </c>
      <c r="G205" s="46"/>
      <c r="H205" s="22"/>
      <c r="I205" s="51"/>
      <c r="J205" s="6">
        <f>SUM(J195:J204)</f>
        <v>15960</v>
      </c>
    </row>
    <row r="206" spans="1:10" ht="15.75" x14ac:dyDescent="0.25">
      <c r="B206" s="10"/>
      <c r="C206" s="3"/>
      <c r="D206" s="10"/>
      <c r="E206" s="10"/>
      <c r="F206" s="2"/>
      <c r="G206" s="46"/>
      <c r="H206" s="22"/>
      <c r="I206" s="22"/>
      <c r="J206" s="10"/>
    </row>
    <row r="207" spans="1:10" ht="15.75" x14ac:dyDescent="0.25">
      <c r="B207" s="10" t="s">
        <v>55</v>
      </c>
      <c r="C207" s="3" t="s">
        <v>3</v>
      </c>
      <c r="D207" s="3" t="s">
        <v>12</v>
      </c>
      <c r="E207" s="3" t="s">
        <v>1</v>
      </c>
      <c r="F207" s="3" t="s">
        <v>43</v>
      </c>
      <c r="G207" s="46"/>
      <c r="H207" s="52" t="s">
        <v>56</v>
      </c>
      <c r="I207" s="12" t="s">
        <v>57</v>
      </c>
      <c r="J207" s="12" t="s">
        <v>58</v>
      </c>
    </row>
    <row r="208" spans="1:10" ht="15.75" x14ac:dyDescent="0.25">
      <c r="B208" s="3">
        <v>22</v>
      </c>
      <c r="C208" s="3" t="s">
        <v>23</v>
      </c>
      <c r="D208" s="5">
        <v>4</v>
      </c>
      <c r="E208" s="6">
        <v>6000</v>
      </c>
      <c r="F208" s="3">
        <v>110</v>
      </c>
      <c r="G208" s="46"/>
      <c r="H208" s="64" t="s">
        <v>148</v>
      </c>
      <c r="I208" s="51">
        <v>110</v>
      </c>
      <c r="J208" s="6">
        <f>F208-I208</f>
        <v>0</v>
      </c>
    </row>
    <row r="209" spans="2:10" ht="15.75" x14ac:dyDescent="0.25">
      <c r="B209" s="3"/>
      <c r="C209" s="3" t="s">
        <v>24</v>
      </c>
      <c r="D209" s="5" t="s">
        <v>118</v>
      </c>
      <c r="E209" s="6">
        <v>6000</v>
      </c>
      <c r="F209" s="3">
        <v>484</v>
      </c>
      <c r="G209" s="46"/>
      <c r="H209" s="64" t="s">
        <v>148</v>
      </c>
      <c r="I209" s="51">
        <v>32</v>
      </c>
      <c r="J209" s="6">
        <f t="shared" ref="J209:J213" si="14">F209-I209</f>
        <v>452</v>
      </c>
    </row>
    <row r="210" spans="2:10" ht="15.75" x14ac:dyDescent="0.25">
      <c r="B210" s="3"/>
      <c r="C210" s="3" t="s">
        <v>25</v>
      </c>
      <c r="D210" s="11">
        <v>2.65</v>
      </c>
      <c r="E210" s="6">
        <v>6000</v>
      </c>
      <c r="F210" s="3">
        <v>772</v>
      </c>
      <c r="G210" s="46"/>
      <c r="H210" s="64" t="s">
        <v>138</v>
      </c>
      <c r="I210" s="51">
        <v>772</v>
      </c>
      <c r="J210" s="6">
        <f t="shared" si="14"/>
        <v>0</v>
      </c>
    </row>
    <row r="211" spans="2:10" ht="15.75" x14ac:dyDescent="0.25">
      <c r="B211" s="3"/>
      <c r="C211" s="3" t="s">
        <v>26</v>
      </c>
      <c r="D211" s="11" t="s">
        <v>72</v>
      </c>
      <c r="E211" s="6">
        <v>6000</v>
      </c>
      <c r="F211" s="3">
        <v>228</v>
      </c>
      <c r="G211" s="46"/>
      <c r="H211" s="64" t="s">
        <v>138</v>
      </c>
      <c r="I211" s="51">
        <v>228</v>
      </c>
      <c r="J211" s="6">
        <f t="shared" si="14"/>
        <v>0</v>
      </c>
    </row>
    <row r="212" spans="2:10" ht="15.75" x14ac:dyDescent="0.25">
      <c r="B212" s="3"/>
      <c r="C212" s="3" t="s">
        <v>45</v>
      </c>
      <c r="D212" s="11">
        <v>5</v>
      </c>
      <c r="E212" s="6">
        <v>6000</v>
      </c>
      <c r="F212" s="3">
        <v>264</v>
      </c>
      <c r="G212" s="46"/>
      <c r="H212" s="22"/>
      <c r="I212" s="51"/>
      <c r="J212" s="6">
        <f t="shared" si="14"/>
        <v>264</v>
      </c>
    </row>
    <row r="213" spans="2:10" ht="15.75" x14ac:dyDescent="0.25">
      <c r="B213" s="3"/>
      <c r="C213" s="30" t="s">
        <v>48</v>
      </c>
      <c r="D213" s="31"/>
      <c r="E213" s="32"/>
      <c r="F213" s="36">
        <f>SUM(F208:F212)</f>
        <v>1858</v>
      </c>
      <c r="G213" s="46"/>
      <c r="H213" s="22"/>
      <c r="I213" s="51"/>
      <c r="J213" s="6">
        <f t="shared" si="14"/>
        <v>1858</v>
      </c>
    </row>
    <row r="214" spans="2:10" ht="15.75" x14ac:dyDescent="0.25">
      <c r="B214" s="3"/>
      <c r="C214" s="2"/>
      <c r="D214" s="2"/>
      <c r="E214" s="2"/>
      <c r="F214" s="2"/>
      <c r="G214" s="46"/>
      <c r="H214" s="22"/>
      <c r="I214" s="22"/>
      <c r="J214" s="10"/>
    </row>
    <row r="215" spans="2:10" ht="15.75" x14ac:dyDescent="0.25">
      <c r="B215" s="27" t="s">
        <v>13</v>
      </c>
      <c r="C215" s="3" t="s">
        <v>3</v>
      </c>
      <c r="D215" s="3" t="s">
        <v>12</v>
      </c>
      <c r="E215" s="3" t="s">
        <v>1</v>
      </c>
      <c r="F215" s="3" t="s">
        <v>44</v>
      </c>
      <c r="G215" s="46"/>
      <c r="H215" s="52" t="s">
        <v>56</v>
      </c>
      <c r="I215" s="12" t="s">
        <v>57</v>
      </c>
      <c r="J215" s="12" t="s">
        <v>58</v>
      </c>
    </row>
    <row r="216" spans="2:10" ht="15.75" x14ac:dyDescent="0.25">
      <c r="B216" s="13">
        <v>23</v>
      </c>
      <c r="C216" s="3" t="s">
        <v>14</v>
      </c>
      <c r="D216" s="5">
        <v>1.5</v>
      </c>
      <c r="E216" s="6">
        <v>6000</v>
      </c>
      <c r="F216" s="6">
        <v>1148</v>
      </c>
      <c r="G216" s="46"/>
      <c r="H216" s="64" t="s">
        <v>147</v>
      </c>
      <c r="I216" s="51">
        <v>1148</v>
      </c>
      <c r="J216" s="6">
        <f>F216-I216</f>
        <v>0</v>
      </c>
    </row>
    <row r="217" spans="2:10" ht="15.75" x14ac:dyDescent="0.25">
      <c r="B217" s="8"/>
      <c r="C217" s="3" t="s">
        <v>27</v>
      </c>
      <c r="D217" s="5" t="s">
        <v>83</v>
      </c>
      <c r="E217" s="6">
        <v>6000</v>
      </c>
      <c r="F217" s="6">
        <v>558</v>
      </c>
      <c r="G217" s="46"/>
      <c r="H217" s="22"/>
      <c r="I217" s="51"/>
      <c r="J217" s="6">
        <f>F217-I217</f>
        <v>558</v>
      </c>
    </row>
    <row r="218" spans="2:10" ht="15.75" x14ac:dyDescent="0.25">
      <c r="B218" s="8"/>
      <c r="C218" s="3" t="s">
        <v>119</v>
      </c>
      <c r="D218" s="5">
        <v>1.9</v>
      </c>
      <c r="E218" s="6">
        <v>6000</v>
      </c>
      <c r="F218" s="3">
        <v>764</v>
      </c>
      <c r="G218" s="46"/>
      <c r="H218" s="22"/>
      <c r="I218" s="51"/>
      <c r="J218" s="6">
        <f>F218-I218</f>
        <v>764</v>
      </c>
    </row>
    <row r="219" spans="2:10" ht="15.75" x14ac:dyDescent="0.25">
      <c r="B219" s="8"/>
      <c r="C219" s="8" t="s">
        <v>49</v>
      </c>
      <c r="D219" s="33"/>
      <c r="E219" s="28"/>
      <c r="F219" s="28">
        <f>SUM(F216:F218)</f>
        <v>2470</v>
      </c>
      <c r="G219" s="46"/>
      <c r="H219" s="22"/>
      <c r="I219" s="51"/>
      <c r="J219" s="6">
        <f>J216+J217+J218</f>
        <v>1322</v>
      </c>
    </row>
    <row r="220" spans="2:10" ht="15.75" x14ac:dyDescent="0.25">
      <c r="B220" s="8"/>
      <c r="C220" s="2"/>
      <c r="D220" s="14"/>
      <c r="E220" s="2"/>
      <c r="F220" s="2"/>
      <c r="G220" s="46"/>
      <c r="H220" s="22"/>
      <c r="I220" s="22"/>
      <c r="J220" s="10"/>
    </row>
    <row r="221" spans="2:10" ht="15.75" x14ac:dyDescent="0.25">
      <c r="B221" s="3" t="s">
        <v>15</v>
      </c>
      <c r="C221" s="3" t="s">
        <v>3</v>
      </c>
      <c r="D221" s="3" t="s">
        <v>12</v>
      </c>
      <c r="E221" s="3" t="s">
        <v>1</v>
      </c>
      <c r="F221" s="9" t="s">
        <v>44</v>
      </c>
      <c r="G221" s="46"/>
      <c r="H221" s="52" t="s">
        <v>56</v>
      </c>
      <c r="I221" s="12" t="s">
        <v>57</v>
      </c>
      <c r="J221" s="12" t="s">
        <v>58</v>
      </c>
    </row>
    <row r="222" spans="2:10" ht="15.75" x14ac:dyDescent="0.25">
      <c r="B222" s="9">
        <v>24</v>
      </c>
      <c r="C222" s="3" t="s">
        <v>16</v>
      </c>
      <c r="D222" s="11">
        <v>1.2</v>
      </c>
      <c r="E222" s="6">
        <v>6000</v>
      </c>
      <c r="F222" s="6">
        <v>560</v>
      </c>
      <c r="G222" s="46"/>
      <c r="H222" s="22"/>
      <c r="I222" s="22"/>
      <c r="J222" s="6">
        <f>F222-I222</f>
        <v>560</v>
      </c>
    </row>
    <row r="223" spans="2:10" ht="15.75" x14ac:dyDescent="0.25">
      <c r="B223" s="9"/>
      <c r="C223" s="3" t="s">
        <v>16</v>
      </c>
      <c r="D223" s="11">
        <v>1.5</v>
      </c>
      <c r="E223" s="6">
        <v>6000</v>
      </c>
      <c r="F223" s="6">
        <v>4551</v>
      </c>
      <c r="G223" s="46"/>
      <c r="H223" s="22"/>
      <c r="I223" s="22"/>
      <c r="J223" s="6">
        <f t="shared" ref="J223:J225" si="15">F223-I223</f>
        <v>4551</v>
      </c>
    </row>
    <row r="224" spans="2:10" ht="15.75" x14ac:dyDescent="0.25">
      <c r="B224" s="2"/>
      <c r="C224" s="3" t="s">
        <v>17</v>
      </c>
      <c r="D224" s="11">
        <v>2.25</v>
      </c>
      <c r="E224" s="6">
        <v>6000</v>
      </c>
      <c r="F224" s="6">
        <v>5826</v>
      </c>
      <c r="G224" s="46"/>
      <c r="H224" s="22"/>
      <c r="I224" s="51"/>
      <c r="J224" s="6">
        <f t="shared" si="15"/>
        <v>5826</v>
      </c>
    </row>
    <row r="225" spans="2:10" ht="15.75" x14ac:dyDescent="0.25">
      <c r="B225" s="2"/>
      <c r="C225" s="8" t="s">
        <v>51</v>
      </c>
      <c r="D225" s="39"/>
      <c r="E225" s="28"/>
      <c r="F225" s="6">
        <f>SUM(F222:F224)</f>
        <v>10937</v>
      </c>
      <c r="G225" s="46"/>
      <c r="H225" s="22"/>
      <c r="I225" s="51"/>
      <c r="J225" s="6">
        <f t="shared" si="15"/>
        <v>10937</v>
      </c>
    </row>
    <row r="226" spans="2:10" ht="15.75" x14ac:dyDescent="0.25">
      <c r="B226" s="3"/>
      <c r="C226" s="9"/>
      <c r="D226" s="9"/>
      <c r="E226" s="9"/>
      <c r="F226" s="10"/>
      <c r="G226" s="46"/>
      <c r="H226" s="22"/>
      <c r="I226" s="22"/>
      <c r="J226" s="6"/>
    </row>
    <row r="227" spans="2:10" ht="15.75" x14ac:dyDescent="0.25">
      <c r="B227" s="12">
        <v>25</v>
      </c>
      <c r="C227" s="3" t="s">
        <v>3</v>
      </c>
      <c r="D227" s="3" t="s">
        <v>12</v>
      </c>
      <c r="E227" s="3" t="s">
        <v>1</v>
      </c>
      <c r="F227" s="10"/>
      <c r="G227" s="46"/>
      <c r="H227" s="22"/>
      <c r="I227" s="22"/>
      <c r="J227" s="6"/>
    </row>
    <row r="228" spans="2:10" ht="15.75" x14ac:dyDescent="0.25">
      <c r="B228" s="40"/>
      <c r="C228" s="12" t="s">
        <v>36</v>
      </c>
      <c r="D228" s="41" t="s">
        <v>53</v>
      </c>
      <c r="E228" s="42"/>
      <c r="F228" s="6">
        <v>116</v>
      </c>
      <c r="G228" s="46"/>
      <c r="H228" s="22"/>
      <c r="I228" s="50"/>
      <c r="J228" s="6">
        <f>F228-I228</f>
        <v>116</v>
      </c>
    </row>
    <row r="229" spans="2:10" ht="15.75" x14ac:dyDescent="0.25">
      <c r="B229" s="8"/>
      <c r="C229" s="12" t="s">
        <v>36</v>
      </c>
      <c r="D229" s="41" t="s">
        <v>52</v>
      </c>
      <c r="E229" s="42"/>
      <c r="F229" s="6">
        <v>1169</v>
      </c>
      <c r="G229" s="46"/>
      <c r="H229" s="22"/>
      <c r="I229" s="50"/>
      <c r="J229" s="6">
        <f>F229-I229</f>
        <v>1169</v>
      </c>
    </row>
    <row r="230" spans="2:10" ht="15.75" x14ac:dyDescent="0.25">
      <c r="B230" s="8"/>
      <c r="C230" s="29"/>
      <c r="D230" s="15"/>
      <c r="E230" s="16"/>
      <c r="F230" s="6"/>
      <c r="G230" s="46"/>
      <c r="H230" s="22"/>
      <c r="I230" s="50"/>
      <c r="J230" s="6"/>
    </row>
    <row r="231" spans="2:10" ht="15.75" x14ac:dyDescent="0.25">
      <c r="B231" s="13" t="s">
        <v>38</v>
      </c>
      <c r="C231" s="3" t="s">
        <v>39</v>
      </c>
      <c r="D231" s="3"/>
      <c r="E231" s="3"/>
      <c r="F231" s="10" t="s">
        <v>42</v>
      </c>
      <c r="G231" s="46"/>
      <c r="H231" s="22"/>
      <c r="I231" s="50"/>
      <c r="J231" s="10"/>
    </row>
    <row r="232" spans="2:10" ht="15.75" x14ac:dyDescent="0.25">
      <c r="B232" s="8">
        <v>26</v>
      </c>
      <c r="C232" s="61" t="s">
        <v>122</v>
      </c>
      <c r="D232" s="61"/>
      <c r="E232" s="60"/>
      <c r="F232" s="3">
        <v>36</v>
      </c>
      <c r="G232" s="45"/>
      <c r="H232" s="22"/>
      <c r="I232" s="50"/>
      <c r="J232" s="10"/>
    </row>
    <row r="233" spans="2:10" ht="15.75" x14ac:dyDescent="0.25">
      <c r="B233" s="8"/>
      <c r="C233" s="61" t="s">
        <v>121</v>
      </c>
      <c r="D233" s="61"/>
      <c r="E233" s="60"/>
      <c r="F233" s="3">
        <v>116</v>
      </c>
      <c r="G233" s="45"/>
      <c r="H233" s="22"/>
      <c r="I233" s="50"/>
      <c r="J233" s="10"/>
    </row>
    <row r="234" spans="2:10" ht="15.75" x14ac:dyDescent="0.25">
      <c r="B234" s="8"/>
      <c r="C234" s="61" t="s">
        <v>123</v>
      </c>
      <c r="D234" s="61"/>
      <c r="E234" s="8"/>
      <c r="F234" s="3">
        <v>316</v>
      </c>
      <c r="G234" s="45"/>
      <c r="H234" s="22"/>
      <c r="I234" s="50"/>
      <c r="J234" s="10"/>
    </row>
    <row r="235" spans="2:10" ht="15.75" x14ac:dyDescent="0.25">
      <c r="B235" s="8"/>
      <c r="C235" s="61" t="s">
        <v>124</v>
      </c>
      <c r="D235" s="61"/>
      <c r="E235" s="8"/>
      <c r="F235" s="3">
        <v>68</v>
      </c>
      <c r="G235" s="45"/>
      <c r="H235" s="22"/>
      <c r="I235" s="50"/>
      <c r="J235" s="10"/>
    </row>
    <row r="236" spans="2:10" ht="15.75" x14ac:dyDescent="0.25">
      <c r="B236" s="8"/>
      <c r="C236" s="61" t="s">
        <v>125</v>
      </c>
      <c r="D236" s="61"/>
      <c r="E236" s="8"/>
      <c r="F236" s="3">
        <v>186</v>
      </c>
      <c r="G236" s="45"/>
      <c r="H236" s="22"/>
      <c r="I236" s="50"/>
      <c r="J236" s="10"/>
    </row>
    <row r="237" spans="2:10" ht="15.75" x14ac:dyDescent="0.25">
      <c r="B237" s="8"/>
      <c r="C237" s="61" t="s">
        <v>126</v>
      </c>
      <c r="D237" s="61"/>
      <c r="E237" s="8"/>
      <c r="F237" s="3">
        <v>222</v>
      </c>
      <c r="G237" s="45">
        <v>222</v>
      </c>
      <c r="H237" s="50"/>
      <c r="I237" s="50"/>
      <c r="J237" s="10"/>
    </row>
    <row r="238" spans="2:10" ht="15.75" x14ac:dyDescent="0.25">
      <c r="B238" s="9"/>
      <c r="C238" s="29" t="s">
        <v>50</v>
      </c>
      <c r="D238" s="8"/>
      <c r="E238" s="8"/>
      <c r="F238" s="3">
        <f>SUM(F232:F237)</f>
        <v>944</v>
      </c>
      <c r="G238" s="45"/>
      <c r="H238" s="64" t="s">
        <v>147</v>
      </c>
      <c r="I238" s="50">
        <v>222</v>
      </c>
      <c r="J238" s="3">
        <f>F238+G238-I238</f>
        <v>722</v>
      </c>
    </row>
    <row r="239" spans="2:10" ht="15.75" x14ac:dyDescent="0.25">
      <c r="B239" s="2"/>
      <c r="C239" s="2"/>
      <c r="D239" s="2"/>
      <c r="E239" s="2"/>
      <c r="F239" s="10"/>
      <c r="G239" s="46"/>
      <c r="H239" s="22"/>
      <c r="I239" s="50"/>
      <c r="J239" s="6"/>
    </row>
    <row r="240" spans="2:10" ht="15.75" x14ac:dyDescent="0.25">
      <c r="B240" s="3" t="s">
        <v>38</v>
      </c>
      <c r="C240" s="12" t="s">
        <v>127</v>
      </c>
      <c r="D240" s="2"/>
      <c r="E240" s="9"/>
      <c r="F240" s="10" t="s">
        <v>120</v>
      </c>
      <c r="G240" s="46"/>
      <c r="H240" s="22"/>
      <c r="I240" s="50"/>
      <c r="J240" s="6"/>
    </row>
    <row r="241" spans="2:10" ht="15.75" x14ac:dyDescent="0.25">
      <c r="B241" s="9">
        <v>27</v>
      </c>
      <c r="C241" s="17" t="s">
        <v>128</v>
      </c>
      <c r="D241" s="18"/>
      <c r="E241" s="26"/>
      <c r="F241" s="3">
        <v>366</v>
      </c>
      <c r="G241" s="46"/>
      <c r="H241" s="22"/>
      <c r="I241" s="50"/>
      <c r="J241" s="6"/>
    </row>
    <row r="242" spans="2:10" ht="15.75" x14ac:dyDescent="0.25">
      <c r="B242" s="19"/>
      <c r="C242" s="17" t="s">
        <v>129</v>
      </c>
      <c r="D242" s="18"/>
      <c r="E242" s="9"/>
      <c r="F242" s="3">
        <v>558</v>
      </c>
      <c r="G242" s="46"/>
      <c r="H242" s="22"/>
      <c r="I242" s="51"/>
      <c r="J242" s="6"/>
    </row>
    <row r="243" spans="2:10" ht="15.75" x14ac:dyDescent="0.25">
      <c r="B243" s="19"/>
      <c r="C243" s="34" t="s">
        <v>50</v>
      </c>
      <c r="D243" s="35"/>
      <c r="E243" s="26"/>
      <c r="F243" s="6"/>
      <c r="G243" s="46"/>
      <c r="H243" s="22"/>
      <c r="I243" s="51"/>
      <c r="J243" s="6"/>
    </row>
    <row r="244" spans="2:10" ht="15.75" x14ac:dyDescent="0.25">
      <c r="B244" s="2"/>
      <c r="C244" s="2"/>
      <c r="D244" s="2"/>
      <c r="E244" s="20"/>
      <c r="F244" s="6">
        <f>F241+F242</f>
        <v>924</v>
      </c>
      <c r="G244" s="46"/>
      <c r="H244" s="49"/>
      <c r="I244" s="51"/>
      <c r="J244" s="6">
        <f t="shared" ref="J244" si="16">F244-I244</f>
        <v>924</v>
      </c>
    </row>
    <row r="245" spans="2:10" ht="15.75" x14ac:dyDescent="0.25">
      <c r="B245" s="2"/>
      <c r="C245" s="21"/>
      <c r="D245" s="21" t="s">
        <v>144</v>
      </c>
      <c r="E245" s="21"/>
      <c r="F245" s="10"/>
      <c r="G245" s="46" t="s">
        <v>133</v>
      </c>
      <c r="H245" s="22"/>
      <c r="I245" s="65">
        <f>SUM(I6:I244)</f>
        <v>13898</v>
      </c>
      <c r="J245" s="6">
        <f>SUM(J191+J205+J213+J225+-J228+J229+-J238+J244-I238)</f>
        <v>148214</v>
      </c>
    </row>
    <row r="246" spans="2:10" ht="15.75" x14ac:dyDescent="0.25">
      <c r="C246" s="53" t="s">
        <v>130</v>
      </c>
      <c r="D246" s="54"/>
      <c r="E246" s="54" t="s">
        <v>131</v>
      </c>
      <c r="F246" s="62">
        <v>43262</v>
      </c>
      <c r="G246" s="54"/>
    </row>
    <row r="249" spans="2:10" x14ac:dyDescent="0.25">
      <c r="C249" s="37"/>
    </row>
    <row r="250" spans="2:10" x14ac:dyDescent="0.25">
      <c r="C250" s="37"/>
    </row>
    <row r="252" spans="2:10" x14ac:dyDescent="0.25">
      <c r="D252" s="38"/>
    </row>
  </sheetData>
  <sortState xmlns:xlrd2="http://schemas.microsoft.com/office/spreadsheetml/2017/richdata2" ref="D153:D155">
    <sortCondition ref="D153"/>
  </sortState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L194"/>
  <sheetViews>
    <sheetView topLeftCell="A172" zoomScaleNormal="100" workbookViewId="0">
      <selection activeCell="O176" sqref="O176"/>
    </sheetView>
  </sheetViews>
  <sheetFormatPr defaultRowHeight="15" x14ac:dyDescent="0.25"/>
  <cols>
    <col min="2" max="2" width="11" customWidth="1"/>
    <col min="3" max="3" width="13" customWidth="1"/>
    <col min="4" max="4" width="10.5703125" customWidth="1"/>
    <col min="5" max="5" width="16" bestFit="1" customWidth="1"/>
    <col min="6" max="6" width="11.85546875" customWidth="1"/>
    <col min="7" max="7" width="11.42578125" customWidth="1"/>
    <col min="8" max="8" width="10" customWidth="1"/>
    <col min="9" max="9" width="15.85546875" customWidth="1"/>
    <col min="11" max="11" width="12.7109375" customWidth="1"/>
    <col min="12" max="12" width="10.7109375" bestFit="1" customWidth="1"/>
  </cols>
  <sheetData>
    <row r="4" spans="2:9" x14ac:dyDescent="0.25">
      <c r="B4" s="85"/>
      <c r="C4" s="86"/>
      <c r="D4" s="86"/>
      <c r="E4" s="86"/>
      <c r="F4" s="86"/>
      <c r="G4" s="86"/>
      <c r="H4" s="86"/>
      <c r="I4" s="87"/>
    </row>
    <row r="5" spans="2:9" ht="15.75" x14ac:dyDescent="0.25">
      <c r="B5" s="3" t="s">
        <v>2</v>
      </c>
      <c r="C5" s="3" t="s">
        <v>3</v>
      </c>
      <c r="D5" s="3" t="s">
        <v>0</v>
      </c>
      <c r="E5" s="3" t="s">
        <v>59</v>
      </c>
      <c r="F5" s="3" t="s">
        <v>41</v>
      </c>
      <c r="G5" s="12" t="s">
        <v>40</v>
      </c>
      <c r="H5" s="12" t="s">
        <v>57</v>
      </c>
      <c r="I5" s="12" t="s">
        <v>58</v>
      </c>
    </row>
    <row r="6" spans="2:9" ht="15.75" x14ac:dyDescent="0.25">
      <c r="B6" s="3">
        <v>1</v>
      </c>
      <c r="C6" s="4" t="s">
        <v>4</v>
      </c>
      <c r="D6" s="3">
        <v>15.87</v>
      </c>
      <c r="E6" s="5" t="s">
        <v>60</v>
      </c>
      <c r="F6" s="23">
        <v>6000</v>
      </c>
      <c r="G6" s="45">
        <v>650</v>
      </c>
      <c r="H6" s="50"/>
      <c r="I6" s="6">
        <f>G6-H6</f>
        <v>650</v>
      </c>
    </row>
    <row r="7" spans="2:9" ht="15.75" x14ac:dyDescent="0.25">
      <c r="B7" s="3"/>
      <c r="C7" s="4" t="s">
        <v>4</v>
      </c>
      <c r="D7" s="3">
        <v>15.87</v>
      </c>
      <c r="E7" s="5" t="s">
        <v>61</v>
      </c>
      <c r="F7" s="23">
        <v>6000</v>
      </c>
      <c r="G7" s="45">
        <v>400</v>
      </c>
      <c r="H7" s="50"/>
      <c r="I7" s="6">
        <f>G7-H7</f>
        <v>400</v>
      </c>
    </row>
    <row r="8" spans="2:9" ht="15.75" x14ac:dyDescent="0.25">
      <c r="B8" s="3"/>
      <c r="C8" s="4"/>
      <c r="D8" s="3"/>
      <c r="E8" s="5"/>
      <c r="F8" s="23"/>
      <c r="G8" s="46"/>
      <c r="H8" s="50"/>
      <c r="I8" s="57"/>
    </row>
    <row r="9" spans="2:9" ht="15.75" x14ac:dyDescent="0.25">
      <c r="B9" s="3">
        <v>2</v>
      </c>
      <c r="C9" s="4" t="s">
        <v>5</v>
      </c>
      <c r="D9" s="3">
        <v>19.05</v>
      </c>
      <c r="E9" s="5">
        <v>0.9</v>
      </c>
      <c r="F9" s="23">
        <v>6000</v>
      </c>
      <c r="G9" s="45">
        <v>364</v>
      </c>
      <c r="H9" s="50">
        <v>364</v>
      </c>
      <c r="I9" s="6">
        <f>G9-H9</f>
        <v>0</v>
      </c>
    </row>
    <row r="10" spans="2:9" ht="15.75" x14ac:dyDescent="0.25">
      <c r="B10" s="3"/>
      <c r="C10" s="4" t="s">
        <v>5</v>
      </c>
      <c r="D10" s="3">
        <v>19.05</v>
      </c>
      <c r="E10" s="5">
        <v>1.2</v>
      </c>
      <c r="F10" s="23">
        <v>6000</v>
      </c>
      <c r="G10" s="45">
        <v>491</v>
      </c>
      <c r="H10" s="50"/>
      <c r="I10" s="6">
        <f>G10-H10</f>
        <v>491</v>
      </c>
    </row>
    <row r="11" spans="2:9" ht="15.75" x14ac:dyDescent="0.25">
      <c r="B11" s="3"/>
      <c r="C11" s="4" t="s">
        <v>5</v>
      </c>
      <c r="D11" s="3">
        <v>19.05</v>
      </c>
      <c r="E11" s="5">
        <v>2.2000000000000002</v>
      </c>
      <c r="F11" s="23">
        <v>6000</v>
      </c>
      <c r="G11" s="45">
        <v>742</v>
      </c>
      <c r="H11" s="50"/>
      <c r="I11" s="6">
        <f>G11</f>
        <v>742</v>
      </c>
    </row>
    <row r="12" spans="2:9" ht="15.75" x14ac:dyDescent="0.25">
      <c r="B12" s="3"/>
      <c r="C12" s="4" t="s">
        <v>5</v>
      </c>
      <c r="D12" s="3">
        <v>19.05</v>
      </c>
      <c r="E12" s="5" t="s">
        <v>62</v>
      </c>
      <c r="F12" s="23">
        <v>6000</v>
      </c>
      <c r="G12" s="45">
        <v>600</v>
      </c>
      <c r="H12" s="50"/>
      <c r="I12" s="6">
        <f>G12-H12</f>
        <v>600</v>
      </c>
    </row>
    <row r="13" spans="2:9" ht="15.75" x14ac:dyDescent="0.25">
      <c r="B13" s="3"/>
      <c r="C13" s="4" t="s">
        <v>5</v>
      </c>
      <c r="D13" s="3">
        <v>19.05</v>
      </c>
      <c r="E13" s="5" t="s">
        <v>63</v>
      </c>
      <c r="F13" s="23">
        <v>6000</v>
      </c>
      <c r="G13" s="45">
        <v>634</v>
      </c>
      <c r="H13" s="50"/>
      <c r="I13" s="6">
        <f>G13-H13</f>
        <v>634</v>
      </c>
    </row>
    <row r="14" spans="2:9" ht="15.75" x14ac:dyDescent="0.25">
      <c r="B14" s="3"/>
      <c r="C14" s="4"/>
      <c r="D14" s="3"/>
      <c r="E14" s="5"/>
      <c r="F14" s="23"/>
      <c r="G14" s="46"/>
      <c r="H14" s="50"/>
      <c r="I14" s="57"/>
    </row>
    <row r="15" spans="2:9" ht="15.75" x14ac:dyDescent="0.25">
      <c r="B15" s="3">
        <v>3</v>
      </c>
      <c r="C15" s="4" t="s">
        <v>6</v>
      </c>
      <c r="D15" s="3">
        <v>22.22</v>
      </c>
      <c r="E15" s="5">
        <v>0.9</v>
      </c>
      <c r="F15" s="23">
        <v>6000</v>
      </c>
      <c r="G15" s="45">
        <v>186</v>
      </c>
      <c r="H15" s="50">
        <v>186</v>
      </c>
      <c r="I15" s="6">
        <f>G15-H15</f>
        <v>0</v>
      </c>
    </row>
    <row r="16" spans="2:9" ht="15.75" x14ac:dyDescent="0.25">
      <c r="B16" s="3"/>
      <c r="C16" s="4" t="s">
        <v>6</v>
      </c>
      <c r="D16" s="3">
        <v>22.22</v>
      </c>
      <c r="E16" s="5">
        <v>1.06</v>
      </c>
      <c r="F16" s="23">
        <v>6000</v>
      </c>
      <c r="G16" s="45">
        <v>252</v>
      </c>
      <c r="H16" s="50">
        <v>252</v>
      </c>
      <c r="I16" s="6">
        <f>G16-H16</f>
        <v>0</v>
      </c>
    </row>
    <row r="17" spans="2:9" ht="15.75" x14ac:dyDescent="0.25">
      <c r="B17" s="3"/>
      <c r="C17" s="4" t="s">
        <v>6</v>
      </c>
      <c r="D17" s="3">
        <v>22.22</v>
      </c>
      <c r="E17" s="5">
        <v>1.5</v>
      </c>
      <c r="F17" s="23">
        <v>6000</v>
      </c>
      <c r="G17" s="45">
        <v>736</v>
      </c>
      <c r="H17" s="50"/>
      <c r="I17" s="6">
        <f>G17-H17</f>
        <v>736</v>
      </c>
    </row>
    <row r="18" spans="2:9" ht="15.75" x14ac:dyDescent="0.25">
      <c r="B18" s="3"/>
      <c r="C18" s="4" t="s">
        <v>6</v>
      </c>
      <c r="D18" s="3">
        <v>22.22</v>
      </c>
      <c r="E18" s="5">
        <v>1.9</v>
      </c>
      <c r="F18" s="23">
        <v>6000</v>
      </c>
      <c r="G18" s="45">
        <v>48</v>
      </c>
      <c r="H18" s="50">
        <v>48</v>
      </c>
      <c r="I18" s="6">
        <f>G18-H18</f>
        <v>0</v>
      </c>
    </row>
    <row r="19" spans="2:9" ht="15.75" x14ac:dyDescent="0.25">
      <c r="B19" s="3"/>
      <c r="C19" s="4" t="s">
        <v>6</v>
      </c>
      <c r="D19" s="3">
        <v>22.22</v>
      </c>
      <c r="E19" s="5">
        <v>2.65</v>
      </c>
      <c r="F19" s="23">
        <v>3050</v>
      </c>
      <c r="G19" s="45">
        <v>152</v>
      </c>
      <c r="H19" s="50">
        <v>152</v>
      </c>
      <c r="I19" s="6">
        <f>G19-H19</f>
        <v>0</v>
      </c>
    </row>
    <row r="20" spans="2:9" ht="15.75" x14ac:dyDescent="0.25">
      <c r="B20" s="3"/>
      <c r="C20" s="4" t="s">
        <v>6</v>
      </c>
      <c r="D20" s="3">
        <v>22.22</v>
      </c>
      <c r="E20" s="5">
        <v>2.65</v>
      </c>
      <c r="F20" s="23">
        <v>6000</v>
      </c>
      <c r="G20" s="45">
        <v>138</v>
      </c>
      <c r="H20" s="50"/>
      <c r="I20" s="6">
        <f>G20</f>
        <v>138</v>
      </c>
    </row>
    <row r="21" spans="2:9" ht="15.75" x14ac:dyDescent="0.25">
      <c r="B21" s="3"/>
      <c r="C21" s="4" t="s">
        <v>6</v>
      </c>
      <c r="D21" s="3">
        <v>22.22</v>
      </c>
      <c r="E21" s="5" t="s">
        <v>66</v>
      </c>
      <c r="F21" s="23">
        <v>6000</v>
      </c>
      <c r="G21" s="45">
        <v>212</v>
      </c>
      <c r="H21" s="50">
        <v>212</v>
      </c>
      <c r="I21" s="6">
        <f>G21</f>
        <v>212</v>
      </c>
    </row>
    <row r="22" spans="2:9" ht="15.75" x14ac:dyDescent="0.25">
      <c r="B22" s="3"/>
      <c r="C22" s="4" t="s">
        <v>6</v>
      </c>
      <c r="D22" s="3">
        <v>23.22</v>
      </c>
      <c r="E22" s="5" t="s">
        <v>67</v>
      </c>
      <c r="F22" s="23">
        <v>6000</v>
      </c>
      <c r="G22" s="45">
        <v>296</v>
      </c>
      <c r="H22" s="50">
        <v>296</v>
      </c>
      <c r="I22" s="6">
        <f>G22</f>
        <v>296</v>
      </c>
    </row>
    <row r="23" spans="2:9" ht="15.75" x14ac:dyDescent="0.25">
      <c r="B23" s="3"/>
      <c r="C23" s="4"/>
      <c r="D23" s="3"/>
      <c r="E23" s="5"/>
      <c r="F23" s="23"/>
      <c r="G23" s="46"/>
      <c r="H23" s="50"/>
      <c r="I23" s="59"/>
    </row>
    <row r="24" spans="2:9" ht="15.75" x14ac:dyDescent="0.25">
      <c r="B24" s="3">
        <v>4</v>
      </c>
      <c r="C24" s="4" t="s">
        <v>7</v>
      </c>
      <c r="D24" s="5">
        <v>25.4</v>
      </c>
      <c r="E24" s="5">
        <v>0.9</v>
      </c>
      <c r="F24" s="23">
        <v>6000</v>
      </c>
      <c r="G24" s="45">
        <v>200</v>
      </c>
      <c r="H24" s="50">
        <v>200</v>
      </c>
      <c r="I24" s="6">
        <f t="shared" ref="I24:I36" si="0">G24-H24</f>
        <v>0</v>
      </c>
    </row>
    <row r="25" spans="2:9" ht="15.75" x14ac:dyDescent="0.25">
      <c r="B25" s="3"/>
      <c r="C25" s="4" t="s">
        <v>7</v>
      </c>
      <c r="D25" s="5">
        <v>25.4</v>
      </c>
      <c r="E25" s="5" t="s">
        <v>68</v>
      </c>
      <c r="F25" s="23">
        <v>6000</v>
      </c>
      <c r="G25" s="45">
        <v>108</v>
      </c>
      <c r="H25" s="50">
        <v>108</v>
      </c>
      <c r="I25" s="6">
        <f t="shared" si="0"/>
        <v>0</v>
      </c>
    </row>
    <row r="26" spans="2:9" ht="15.75" x14ac:dyDescent="0.25">
      <c r="B26" s="3"/>
      <c r="C26" s="4" t="s">
        <v>7</v>
      </c>
      <c r="D26" s="5">
        <v>25.4</v>
      </c>
      <c r="E26" s="5">
        <v>1.06</v>
      </c>
      <c r="F26" s="23">
        <v>6000</v>
      </c>
      <c r="G26" s="45">
        <v>270</v>
      </c>
      <c r="H26" s="50">
        <v>270</v>
      </c>
      <c r="I26" s="6">
        <f t="shared" si="0"/>
        <v>0</v>
      </c>
    </row>
    <row r="27" spans="2:9" ht="15.75" x14ac:dyDescent="0.25">
      <c r="B27" s="3"/>
      <c r="C27" s="4" t="s">
        <v>7</v>
      </c>
      <c r="D27" s="5">
        <v>25.4</v>
      </c>
      <c r="E27" s="5">
        <v>1.5</v>
      </c>
      <c r="F27" s="23">
        <v>6000</v>
      </c>
      <c r="G27" s="45">
        <v>404</v>
      </c>
      <c r="H27" s="50">
        <v>404</v>
      </c>
      <c r="I27" s="6">
        <f t="shared" si="0"/>
        <v>0</v>
      </c>
    </row>
    <row r="28" spans="2:9" ht="15.75" x14ac:dyDescent="0.25">
      <c r="B28" s="3"/>
      <c r="C28" s="4" t="s">
        <v>7</v>
      </c>
      <c r="D28" s="5">
        <v>25.4</v>
      </c>
      <c r="E28" s="5" t="s">
        <v>69</v>
      </c>
      <c r="F28" s="23">
        <v>3000</v>
      </c>
      <c r="G28" s="47">
        <v>142</v>
      </c>
      <c r="H28" s="50"/>
      <c r="I28" s="6">
        <f t="shared" si="0"/>
        <v>142</v>
      </c>
    </row>
    <row r="29" spans="2:9" ht="15.75" x14ac:dyDescent="0.25">
      <c r="B29" s="3"/>
      <c r="C29" s="4" t="s">
        <v>7</v>
      </c>
      <c r="D29" s="5">
        <v>25.4</v>
      </c>
      <c r="E29" s="5">
        <v>2</v>
      </c>
      <c r="F29" s="23">
        <v>6000</v>
      </c>
      <c r="G29" s="47">
        <v>130</v>
      </c>
      <c r="H29" s="50"/>
      <c r="I29" s="6">
        <f t="shared" si="0"/>
        <v>130</v>
      </c>
    </row>
    <row r="30" spans="2:9" ht="15.75" x14ac:dyDescent="0.25">
      <c r="B30" s="3"/>
      <c r="C30" s="4" t="str">
        <f>C29</f>
        <v>1"</v>
      </c>
      <c r="D30" s="5">
        <f>D29</f>
        <v>25.4</v>
      </c>
      <c r="E30" s="5">
        <v>2.2000000000000002</v>
      </c>
      <c r="F30" s="23">
        <v>6000</v>
      </c>
      <c r="G30" s="47">
        <v>1028</v>
      </c>
      <c r="H30" s="50"/>
      <c r="I30" s="6">
        <f t="shared" si="0"/>
        <v>1028</v>
      </c>
    </row>
    <row r="31" spans="2:9" ht="15.75" x14ac:dyDescent="0.25">
      <c r="B31" s="3"/>
      <c r="C31" s="4" t="s">
        <v>7</v>
      </c>
      <c r="D31" s="5">
        <v>25.4</v>
      </c>
      <c r="E31" s="5">
        <v>2.2000000000000002</v>
      </c>
      <c r="F31" s="23">
        <v>7000</v>
      </c>
      <c r="G31" s="47">
        <v>280</v>
      </c>
      <c r="H31" s="50"/>
      <c r="I31" s="6">
        <f t="shared" si="0"/>
        <v>280</v>
      </c>
    </row>
    <row r="32" spans="2:9" ht="15.75" x14ac:dyDescent="0.25">
      <c r="B32" s="3"/>
      <c r="C32" s="4" t="s">
        <v>7</v>
      </c>
      <c r="D32" s="5">
        <v>25.4</v>
      </c>
      <c r="E32" s="5">
        <v>2.35</v>
      </c>
      <c r="F32" s="23">
        <v>3018</v>
      </c>
      <c r="G32" s="47">
        <v>202</v>
      </c>
      <c r="H32" s="50"/>
      <c r="I32" s="6">
        <f t="shared" si="0"/>
        <v>202</v>
      </c>
    </row>
    <row r="33" spans="2:9" ht="15.75" x14ac:dyDescent="0.25">
      <c r="B33" s="3"/>
      <c r="C33" s="4" t="s">
        <v>7</v>
      </c>
      <c r="D33" s="5">
        <v>25.4</v>
      </c>
      <c r="E33" s="5">
        <v>2.65</v>
      </c>
      <c r="F33" s="23">
        <v>6000</v>
      </c>
      <c r="G33" s="47">
        <v>400</v>
      </c>
      <c r="H33" s="50"/>
      <c r="I33" s="6">
        <f t="shared" si="0"/>
        <v>400</v>
      </c>
    </row>
    <row r="34" spans="2:9" ht="15.75" x14ac:dyDescent="0.25">
      <c r="B34" s="3"/>
      <c r="C34" s="4" t="s">
        <v>7</v>
      </c>
      <c r="D34" s="5">
        <v>25.4</v>
      </c>
      <c r="E34" s="5" t="s">
        <v>70</v>
      </c>
      <c r="F34" s="23">
        <v>6000</v>
      </c>
      <c r="G34" s="47">
        <v>772</v>
      </c>
      <c r="H34" s="50"/>
      <c r="I34" s="6">
        <f t="shared" si="0"/>
        <v>772</v>
      </c>
    </row>
    <row r="35" spans="2:9" ht="15.75" x14ac:dyDescent="0.25">
      <c r="B35" s="3"/>
      <c r="C35" s="4" t="s">
        <v>7</v>
      </c>
      <c r="D35" s="5">
        <f>D34</f>
        <v>25.4</v>
      </c>
      <c r="E35" s="5">
        <v>3</v>
      </c>
      <c r="F35" s="23">
        <v>6000</v>
      </c>
      <c r="G35" s="47">
        <v>4326</v>
      </c>
      <c r="H35" s="50"/>
      <c r="I35" s="6">
        <f t="shared" si="0"/>
        <v>4326</v>
      </c>
    </row>
    <row r="36" spans="2:9" ht="15.75" x14ac:dyDescent="0.25">
      <c r="B36" s="3"/>
      <c r="C36" s="4" t="s">
        <v>7</v>
      </c>
      <c r="D36" s="5">
        <f>D35</f>
        <v>25.4</v>
      </c>
      <c r="E36" s="5">
        <v>3.35</v>
      </c>
      <c r="F36" s="23">
        <v>6000</v>
      </c>
      <c r="G36" s="47">
        <v>70</v>
      </c>
      <c r="H36" s="50"/>
      <c r="I36" s="6">
        <f t="shared" si="0"/>
        <v>70</v>
      </c>
    </row>
    <row r="37" spans="2:9" ht="15.75" x14ac:dyDescent="0.25">
      <c r="B37" s="3"/>
      <c r="C37" s="4"/>
      <c r="D37" s="5"/>
      <c r="E37" s="5"/>
      <c r="F37" s="23"/>
      <c r="G37" s="46"/>
      <c r="H37" s="50"/>
      <c r="I37" s="57"/>
    </row>
    <row r="38" spans="2:9" ht="15.75" x14ac:dyDescent="0.25">
      <c r="B38" s="3">
        <v>5</v>
      </c>
      <c r="C38" s="4" t="s">
        <v>18</v>
      </c>
      <c r="D38" s="5">
        <v>28.57</v>
      </c>
      <c r="E38" s="5">
        <v>0.9</v>
      </c>
      <c r="F38" s="23">
        <v>6000</v>
      </c>
      <c r="G38" s="45">
        <v>354</v>
      </c>
      <c r="H38" s="50"/>
      <c r="I38" s="6">
        <f>G38-H38</f>
        <v>354</v>
      </c>
    </row>
    <row r="39" spans="2:9" ht="15.75" x14ac:dyDescent="0.25">
      <c r="B39" s="3"/>
      <c r="C39" s="4" t="s">
        <v>18</v>
      </c>
      <c r="D39" s="5">
        <v>28.57</v>
      </c>
      <c r="E39" s="5">
        <v>1.2</v>
      </c>
      <c r="F39" s="23">
        <v>6000</v>
      </c>
      <c r="G39" s="45">
        <v>362</v>
      </c>
      <c r="H39" s="50"/>
      <c r="I39" s="6">
        <f>G39-H39</f>
        <v>362</v>
      </c>
    </row>
    <row r="40" spans="2:9" ht="15.75" x14ac:dyDescent="0.25">
      <c r="B40" s="3"/>
      <c r="C40" s="4"/>
      <c r="D40" s="5"/>
      <c r="E40" s="5"/>
      <c r="F40" s="23"/>
      <c r="G40" s="45"/>
      <c r="H40" s="50"/>
      <c r="I40" s="57"/>
    </row>
    <row r="41" spans="2:9" ht="15.75" x14ac:dyDescent="0.25">
      <c r="B41" s="3">
        <v>6</v>
      </c>
      <c r="C41" s="4" t="s">
        <v>8</v>
      </c>
      <c r="D41" s="3">
        <v>31.75</v>
      </c>
      <c r="E41" s="5" t="s">
        <v>62</v>
      </c>
      <c r="F41" s="23">
        <v>6000</v>
      </c>
      <c r="G41" s="45">
        <v>528</v>
      </c>
      <c r="H41" s="50"/>
      <c r="I41" s="6">
        <f>G41-H41</f>
        <v>528</v>
      </c>
    </row>
    <row r="42" spans="2:9" ht="15.75" x14ac:dyDescent="0.25">
      <c r="B42" s="3"/>
      <c r="C42" s="4" t="s">
        <v>8</v>
      </c>
      <c r="D42" s="3">
        <v>31.75</v>
      </c>
      <c r="E42" s="5" t="s">
        <v>71</v>
      </c>
      <c r="F42" s="23">
        <v>6000</v>
      </c>
      <c r="G42" s="45">
        <v>164</v>
      </c>
      <c r="H42" s="50"/>
      <c r="I42" s="6">
        <f>G42-H42</f>
        <v>164</v>
      </c>
    </row>
    <row r="43" spans="2:9" ht="15.75" x14ac:dyDescent="0.25">
      <c r="B43" s="3"/>
      <c r="C43" s="4" t="s">
        <v>8</v>
      </c>
      <c r="D43" s="3">
        <v>31.75</v>
      </c>
      <c r="E43" s="5">
        <v>1.2</v>
      </c>
      <c r="F43" s="23">
        <v>6000</v>
      </c>
      <c r="G43" s="45">
        <v>300</v>
      </c>
      <c r="H43" s="50"/>
      <c r="I43" s="6">
        <f>G43-H43</f>
        <v>300</v>
      </c>
    </row>
    <row r="44" spans="2:9" ht="15.75" x14ac:dyDescent="0.25">
      <c r="B44" s="3"/>
      <c r="C44" s="4" t="s">
        <v>8</v>
      </c>
      <c r="D44" s="3">
        <v>31.75</v>
      </c>
      <c r="E44" s="5">
        <v>1.5</v>
      </c>
      <c r="F44" s="23">
        <v>6000</v>
      </c>
      <c r="G44" s="45">
        <v>252</v>
      </c>
      <c r="H44" s="50"/>
      <c r="I44" s="6">
        <f>G44-H44</f>
        <v>252</v>
      </c>
    </row>
    <row r="45" spans="2:9" ht="15.75" x14ac:dyDescent="0.25">
      <c r="B45" s="3"/>
      <c r="C45" s="4" t="s">
        <v>8</v>
      </c>
      <c r="D45" s="3">
        <v>31.75</v>
      </c>
      <c r="E45" s="5">
        <v>1.65</v>
      </c>
      <c r="F45" s="23">
        <v>3014</v>
      </c>
      <c r="G45" s="45">
        <v>98</v>
      </c>
      <c r="H45" s="50"/>
      <c r="I45" s="6">
        <f>G45-H45</f>
        <v>98</v>
      </c>
    </row>
    <row r="46" spans="2:9" ht="15.75" x14ac:dyDescent="0.25">
      <c r="B46" s="3"/>
      <c r="C46" s="4" t="s">
        <v>8</v>
      </c>
      <c r="D46" s="3">
        <v>31.75</v>
      </c>
      <c r="E46" s="5">
        <v>1.65</v>
      </c>
      <c r="F46" s="23">
        <v>3018</v>
      </c>
      <c r="G46" s="47">
        <v>164</v>
      </c>
      <c r="H46" s="50"/>
      <c r="I46" s="6">
        <v>164</v>
      </c>
    </row>
    <row r="47" spans="2:9" ht="15.75" x14ac:dyDescent="0.25">
      <c r="B47" s="3"/>
      <c r="C47" s="4" t="str">
        <f>C46</f>
        <v>1.1/4"</v>
      </c>
      <c r="D47" s="3">
        <f>D46</f>
        <v>31.75</v>
      </c>
      <c r="E47" s="5" t="s">
        <v>72</v>
      </c>
      <c r="F47" s="23">
        <v>6000</v>
      </c>
      <c r="G47" s="47">
        <v>110</v>
      </c>
      <c r="H47" s="50"/>
      <c r="I47" s="6">
        <f t="shared" ref="I47:I54" si="1">G47-H47</f>
        <v>110</v>
      </c>
    </row>
    <row r="48" spans="2:9" ht="15.75" x14ac:dyDescent="0.25">
      <c r="B48" s="3"/>
      <c r="C48" s="4" t="str">
        <f>C47</f>
        <v>1.1/4"</v>
      </c>
      <c r="D48" s="3">
        <f>D47</f>
        <v>31.75</v>
      </c>
      <c r="E48" s="5">
        <v>2.25</v>
      </c>
      <c r="F48" s="23">
        <v>6000</v>
      </c>
      <c r="G48" s="47">
        <v>218</v>
      </c>
      <c r="H48" s="50"/>
      <c r="I48" s="6">
        <f t="shared" si="1"/>
        <v>218</v>
      </c>
    </row>
    <row r="49" spans="2:9" ht="15.75" x14ac:dyDescent="0.25">
      <c r="B49" s="3"/>
      <c r="C49" s="4" t="s">
        <v>8</v>
      </c>
      <c r="D49" s="3">
        <v>31.75</v>
      </c>
      <c r="E49" s="5">
        <v>2.35</v>
      </c>
      <c r="F49" s="23">
        <v>6000</v>
      </c>
      <c r="G49" s="47">
        <v>864</v>
      </c>
      <c r="H49" s="50"/>
      <c r="I49" s="6">
        <f t="shared" si="1"/>
        <v>864</v>
      </c>
    </row>
    <row r="50" spans="2:9" ht="15.75" x14ac:dyDescent="0.25">
      <c r="B50" s="3"/>
      <c r="C50" s="4" t="s">
        <v>8</v>
      </c>
      <c r="D50" s="3">
        <v>31.75</v>
      </c>
      <c r="E50" s="5">
        <v>2.65</v>
      </c>
      <c r="F50" s="23">
        <v>6000</v>
      </c>
      <c r="G50" s="47">
        <v>1026</v>
      </c>
      <c r="H50" s="50"/>
      <c r="I50" s="6">
        <f t="shared" si="1"/>
        <v>1026</v>
      </c>
    </row>
    <row r="51" spans="2:9" ht="15.75" x14ac:dyDescent="0.25">
      <c r="B51" s="3"/>
      <c r="C51" s="4" t="s">
        <v>8</v>
      </c>
      <c r="D51" s="3">
        <v>31.75</v>
      </c>
      <c r="E51" s="5">
        <v>3</v>
      </c>
      <c r="F51" s="23">
        <v>6000</v>
      </c>
      <c r="G51" s="47">
        <v>4830</v>
      </c>
      <c r="H51" s="50"/>
      <c r="I51" s="6">
        <f t="shared" si="1"/>
        <v>4830</v>
      </c>
    </row>
    <row r="52" spans="2:9" ht="15.75" x14ac:dyDescent="0.25">
      <c r="B52" s="3"/>
      <c r="C52" s="4" t="s">
        <v>8</v>
      </c>
      <c r="D52" s="3">
        <v>31.75</v>
      </c>
      <c r="E52" s="5" t="s">
        <v>73</v>
      </c>
      <c r="F52" s="23">
        <v>6000</v>
      </c>
      <c r="G52" s="47">
        <v>370</v>
      </c>
      <c r="H52" s="50"/>
      <c r="I52" s="6">
        <f t="shared" si="1"/>
        <v>370</v>
      </c>
    </row>
    <row r="53" spans="2:9" ht="15.75" x14ac:dyDescent="0.25">
      <c r="B53" s="3"/>
      <c r="C53" s="4" t="s">
        <v>8</v>
      </c>
      <c r="D53" s="3">
        <v>31.75</v>
      </c>
      <c r="E53" s="5" t="s">
        <v>75</v>
      </c>
      <c r="F53" s="23">
        <v>6000</v>
      </c>
      <c r="G53" s="47">
        <v>4598</v>
      </c>
      <c r="H53" s="50"/>
      <c r="I53" s="6">
        <f t="shared" si="1"/>
        <v>4598</v>
      </c>
    </row>
    <row r="54" spans="2:9" ht="15.75" x14ac:dyDescent="0.25">
      <c r="B54" s="3"/>
      <c r="C54" s="4" t="str">
        <f>C53</f>
        <v>1.1/4"</v>
      </c>
      <c r="D54" s="3">
        <f t="shared" ref="D54" si="2">D53</f>
        <v>31.75</v>
      </c>
      <c r="E54" s="5" t="s">
        <v>74</v>
      </c>
      <c r="F54" s="23">
        <v>6000</v>
      </c>
      <c r="G54" s="47">
        <v>630</v>
      </c>
      <c r="H54" s="50"/>
      <c r="I54" s="6">
        <f t="shared" si="1"/>
        <v>630</v>
      </c>
    </row>
    <row r="55" spans="2:9" ht="15.75" x14ac:dyDescent="0.25">
      <c r="B55" s="3"/>
      <c r="C55" s="4"/>
      <c r="D55" s="3"/>
      <c r="E55" s="5"/>
      <c r="F55" s="23"/>
      <c r="G55" s="47"/>
      <c r="H55" s="50"/>
      <c r="I55" s="57"/>
    </row>
    <row r="56" spans="2:9" ht="15.75" x14ac:dyDescent="0.25">
      <c r="B56" s="3">
        <v>7</v>
      </c>
      <c r="C56" s="4" t="s">
        <v>31</v>
      </c>
      <c r="D56" s="5">
        <v>34.92</v>
      </c>
      <c r="E56" s="5">
        <v>0.9</v>
      </c>
      <c r="F56" s="23">
        <v>6000</v>
      </c>
      <c r="G56" s="45">
        <v>70</v>
      </c>
      <c r="H56" s="50"/>
      <c r="I56" s="6">
        <f>G56-H56</f>
        <v>70</v>
      </c>
    </row>
    <row r="57" spans="2:9" ht="15.75" x14ac:dyDescent="0.25">
      <c r="B57" s="3"/>
      <c r="C57" s="4" t="s">
        <v>31</v>
      </c>
      <c r="D57" s="5">
        <v>34.92</v>
      </c>
      <c r="E57" s="5">
        <v>1.2</v>
      </c>
      <c r="F57" s="23">
        <v>6000</v>
      </c>
      <c r="G57" s="45">
        <v>432</v>
      </c>
      <c r="H57" s="50"/>
      <c r="I57" s="6">
        <f>G57-H57</f>
        <v>432</v>
      </c>
    </row>
    <row r="58" spans="2:9" ht="15.75" x14ac:dyDescent="0.25">
      <c r="B58" s="3"/>
      <c r="C58" s="4" t="str">
        <f>C57</f>
        <v>1"3/8</v>
      </c>
      <c r="D58" s="5">
        <v>34.92</v>
      </c>
      <c r="E58" s="5" t="s">
        <v>76</v>
      </c>
      <c r="F58" s="23">
        <v>6000</v>
      </c>
      <c r="G58" s="45">
        <v>246</v>
      </c>
      <c r="H58" s="50"/>
      <c r="I58" s="6">
        <f>G58-H58</f>
        <v>246</v>
      </c>
    </row>
    <row r="59" spans="2:9" ht="15.75" x14ac:dyDescent="0.25">
      <c r="B59" s="3"/>
      <c r="C59" s="4" t="s">
        <v>31</v>
      </c>
      <c r="D59" s="5">
        <v>34.92</v>
      </c>
      <c r="E59" s="5" t="s">
        <v>78</v>
      </c>
      <c r="F59" s="23">
        <v>6000</v>
      </c>
      <c r="G59" s="45">
        <v>992</v>
      </c>
      <c r="H59" s="50">
        <v>66</v>
      </c>
      <c r="I59" s="6">
        <f>G59-H59</f>
        <v>926</v>
      </c>
    </row>
    <row r="60" spans="2:9" ht="15.75" x14ac:dyDescent="0.25">
      <c r="B60" s="3"/>
      <c r="C60" s="4"/>
      <c r="D60" s="3"/>
      <c r="E60" s="5"/>
      <c r="F60" s="23"/>
      <c r="G60" s="46"/>
      <c r="H60" s="50"/>
      <c r="I60" s="6"/>
    </row>
    <row r="61" spans="2:9" ht="15.75" x14ac:dyDescent="0.25">
      <c r="B61" s="3">
        <v>8</v>
      </c>
      <c r="C61" s="4" t="s">
        <v>20</v>
      </c>
      <c r="D61" s="5">
        <v>38.1</v>
      </c>
      <c r="E61" s="5">
        <v>2.2000000000000002</v>
      </c>
      <c r="F61" s="23">
        <v>6000</v>
      </c>
      <c r="G61" s="45">
        <v>140</v>
      </c>
      <c r="H61" s="50"/>
      <c r="I61" s="6">
        <f>G61-H61</f>
        <v>140</v>
      </c>
    </row>
    <row r="62" spans="2:9" ht="15.75" x14ac:dyDescent="0.25">
      <c r="B62" s="3"/>
      <c r="C62" s="4" t="s">
        <v>20</v>
      </c>
      <c r="D62" s="5">
        <v>38.1</v>
      </c>
      <c r="E62" s="5">
        <v>3</v>
      </c>
      <c r="F62" s="23">
        <v>6000</v>
      </c>
      <c r="G62" s="47">
        <v>548</v>
      </c>
      <c r="H62" s="50"/>
      <c r="I62" s="6">
        <f>G62-H62</f>
        <v>548</v>
      </c>
    </row>
    <row r="63" spans="2:9" ht="15.75" x14ac:dyDescent="0.25">
      <c r="B63" s="3"/>
      <c r="C63" s="4" t="str">
        <f>C62</f>
        <v>1.1/2</v>
      </c>
      <c r="D63" s="5">
        <f>D62</f>
        <v>38.1</v>
      </c>
      <c r="E63" s="5" t="s">
        <v>73</v>
      </c>
      <c r="F63" s="23">
        <v>6000</v>
      </c>
      <c r="G63" s="47">
        <v>786</v>
      </c>
      <c r="H63" s="50"/>
      <c r="I63" s="6">
        <f>G63-H63</f>
        <v>786</v>
      </c>
    </row>
    <row r="64" spans="2:9" ht="15.75" x14ac:dyDescent="0.25">
      <c r="B64" s="3"/>
      <c r="C64" s="4"/>
      <c r="D64" s="5"/>
      <c r="E64" s="5"/>
      <c r="F64" s="23"/>
      <c r="G64" s="46"/>
      <c r="H64" s="50"/>
      <c r="I64" s="57"/>
    </row>
    <row r="65" spans="2:9" ht="15.75" x14ac:dyDescent="0.25">
      <c r="B65" s="3">
        <v>9</v>
      </c>
      <c r="C65" s="4" t="s">
        <v>22</v>
      </c>
      <c r="D65" s="5">
        <v>41.27</v>
      </c>
      <c r="E65" s="5">
        <v>2</v>
      </c>
      <c r="F65" s="23">
        <v>6000</v>
      </c>
      <c r="G65" s="48">
        <v>90</v>
      </c>
      <c r="H65" s="50"/>
      <c r="I65" s="6">
        <f>G65-H65</f>
        <v>90</v>
      </c>
    </row>
    <row r="66" spans="2:9" ht="15.75" x14ac:dyDescent="0.25">
      <c r="B66" s="3"/>
      <c r="C66" s="4" t="s">
        <v>22</v>
      </c>
      <c r="D66" s="5">
        <v>41.27</v>
      </c>
      <c r="E66" s="5">
        <v>4.75</v>
      </c>
      <c r="F66" s="23">
        <v>6000</v>
      </c>
      <c r="G66" s="45">
        <v>186</v>
      </c>
      <c r="H66" s="50"/>
      <c r="I66" s="6">
        <f>G66-H66</f>
        <v>186</v>
      </c>
    </row>
    <row r="67" spans="2:9" ht="15.75" x14ac:dyDescent="0.25">
      <c r="B67" s="3"/>
      <c r="C67" s="4" t="str">
        <f>C66</f>
        <v>1"5/8</v>
      </c>
      <c r="D67" s="5">
        <f>D66</f>
        <v>41.27</v>
      </c>
      <c r="E67" s="5" t="s">
        <v>75</v>
      </c>
      <c r="F67" s="23">
        <v>6000</v>
      </c>
      <c r="G67" s="47">
        <v>1192</v>
      </c>
      <c r="H67" s="51">
        <v>1192</v>
      </c>
      <c r="I67" s="6">
        <f>G67-H67</f>
        <v>0</v>
      </c>
    </row>
    <row r="68" spans="2:9" ht="15.75" x14ac:dyDescent="0.25">
      <c r="B68" s="3"/>
      <c r="C68" s="4"/>
      <c r="D68" s="3"/>
      <c r="E68" s="5"/>
      <c r="F68" s="23"/>
      <c r="G68" s="46"/>
      <c r="H68" s="50"/>
      <c r="I68" s="58"/>
    </row>
    <row r="69" spans="2:9" ht="15.75" x14ac:dyDescent="0.25">
      <c r="B69" s="3">
        <v>10</v>
      </c>
      <c r="C69" s="4" t="s">
        <v>19</v>
      </c>
      <c r="D69" s="3">
        <v>44.45</v>
      </c>
      <c r="E69" s="5">
        <v>1.5</v>
      </c>
      <c r="F69" s="23">
        <v>6000</v>
      </c>
      <c r="G69" s="45">
        <v>346</v>
      </c>
      <c r="H69" s="50"/>
      <c r="I69" s="6">
        <f>G69-H69</f>
        <v>346</v>
      </c>
    </row>
    <row r="70" spans="2:9" ht="15.75" x14ac:dyDescent="0.25">
      <c r="B70" s="3"/>
      <c r="C70" s="4" t="s">
        <v>19</v>
      </c>
      <c r="D70" s="3">
        <v>44.45</v>
      </c>
      <c r="E70" s="5">
        <v>3.25</v>
      </c>
      <c r="F70" s="23">
        <v>6000</v>
      </c>
      <c r="G70" s="45">
        <v>940</v>
      </c>
      <c r="H70" s="50"/>
      <c r="I70" s="6">
        <f>G70-H70</f>
        <v>940</v>
      </c>
    </row>
    <row r="71" spans="2:9" ht="15.75" x14ac:dyDescent="0.25">
      <c r="B71" s="3"/>
      <c r="C71" s="4" t="str">
        <f>C70</f>
        <v>1.3/4</v>
      </c>
      <c r="D71" s="3">
        <f>D70</f>
        <v>44.45</v>
      </c>
      <c r="E71" s="5">
        <v>5</v>
      </c>
      <c r="F71" s="23">
        <v>6000</v>
      </c>
      <c r="G71" s="45">
        <v>372</v>
      </c>
      <c r="H71" s="50"/>
      <c r="I71" s="6">
        <f>G71-H71</f>
        <v>372</v>
      </c>
    </row>
    <row r="72" spans="2:9" ht="15.75" x14ac:dyDescent="0.25">
      <c r="B72" s="3"/>
      <c r="C72" s="4" t="str">
        <f>C71</f>
        <v>1.3/4</v>
      </c>
      <c r="D72" s="3">
        <v>44.45</v>
      </c>
      <c r="E72" s="5" t="s">
        <v>83</v>
      </c>
      <c r="F72" s="23">
        <v>6000</v>
      </c>
      <c r="G72" s="45">
        <v>90</v>
      </c>
      <c r="H72" s="50"/>
      <c r="I72" s="6">
        <f>G72-H72</f>
        <v>90</v>
      </c>
    </row>
    <row r="73" spans="2:9" ht="15.75" x14ac:dyDescent="0.25">
      <c r="B73" s="3"/>
      <c r="C73" s="4" t="s">
        <v>19</v>
      </c>
      <c r="D73" s="3">
        <v>44.45</v>
      </c>
      <c r="E73" s="5" t="s">
        <v>81</v>
      </c>
      <c r="F73" s="23">
        <v>6000</v>
      </c>
      <c r="G73" s="45">
        <v>318</v>
      </c>
      <c r="H73" s="50">
        <v>318</v>
      </c>
      <c r="I73" s="6">
        <f>G73-H73</f>
        <v>0</v>
      </c>
    </row>
    <row r="74" spans="2:9" ht="15.75" x14ac:dyDescent="0.25">
      <c r="B74" s="3"/>
      <c r="C74" s="4"/>
      <c r="D74" s="3"/>
      <c r="E74" s="5"/>
      <c r="F74" s="23"/>
      <c r="G74" s="46"/>
      <c r="H74" s="50"/>
      <c r="I74" s="58"/>
    </row>
    <row r="75" spans="2:9" ht="15.75" x14ac:dyDescent="0.25">
      <c r="B75" s="3">
        <v>11</v>
      </c>
      <c r="C75" s="4" t="s">
        <v>21</v>
      </c>
      <c r="D75" s="3">
        <v>47.62</v>
      </c>
      <c r="E75" s="5">
        <v>0.9</v>
      </c>
      <c r="F75" s="23">
        <v>6000</v>
      </c>
      <c r="G75" s="45">
        <v>130</v>
      </c>
      <c r="H75" s="50">
        <v>130</v>
      </c>
      <c r="I75" s="6">
        <f>G75-H75</f>
        <v>0</v>
      </c>
    </row>
    <row r="76" spans="2:9" ht="15.75" x14ac:dyDescent="0.25">
      <c r="B76" s="3"/>
      <c r="C76" s="4" t="s">
        <v>21</v>
      </c>
      <c r="D76" s="5">
        <v>47.62</v>
      </c>
      <c r="E76" s="5">
        <v>2.2000000000000002</v>
      </c>
      <c r="F76" s="23">
        <v>6000</v>
      </c>
      <c r="G76" s="47">
        <v>1968</v>
      </c>
      <c r="H76" s="50"/>
      <c r="I76" s="6">
        <f>G76-H76</f>
        <v>1968</v>
      </c>
    </row>
    <row r="77" spans="2:9" ht="15.75" x14ac:dyDescent="0.25">
      <c r="B77" s="3"/>
      <c r="C77" s="4" t="s">
        <v>21</v>
      </c>
      <c r="D77" s="3">
        <v>47.62</v>
      </c>
      <c r="E77" s="5">
        <v>3</v>
      </c>
      <c r="F77" s="23">
        <f>F75</f>
        <v>6000</v>
      </c>
      <c r="G77" s="45">
        <v>952</v>
      </c>
      <c r="H77" s="50"/>
      <c r="I77" s="6">
        <f>G77-H77</f>
        <v>952</v>
      </c>
    </row>
    <row r="78" spans="2:9" ht="15.75" x14ac:dyDescent="0.25">
      <c r="B78" s="3"/>
      <c r="C78" s="4"/>
      <c r="D78" s="3"/>
      <c r="E78" s="5"/>
      <c r="F78" s="24"/>
      <c r="G78" s="46"/>
      <c r="H78" s="50"/>
      <c r="I78" s="57"/>
    </row>
    <row r="79" spans="2:9" ht="15.75" x14ac:dyDescent="0.25">
      <c r="B79" s="3">
        <v>12</v>
      </c>
      <c r="C79" s="4" t="s">
        <v>9</v>
      </c>
      <c r="D79" s="7">
        <v>50.8</v>
      </c>
      <c r="E79" s="5">
        <v>2</v>
      </c>
      <c r="F79" s="23">
        <v>6000</v>
      </c>
      <c r="G79" s="45">
        <v>516</v>
      </c>
      <c r="H79" s="50"/>
      <c r="I79" s="6">
        <f>G79-H79</f>
        <v>516</v>
      </c>
    </row>
    <row r="80" spans="2:9" ht="15.75" x14ac:dyDescent="0.25">
      <c r="B80" s="3"/>
      <c r="C80" s="4" t="s">
        <v>9</v>
      </c>
      <c r="D80" s="7">
        <v>50.8</v>
      </c>
      <c r="E80" s="5" t="s">
        <v>100</v>
      </c>
      <c r="F80" s="23">
        <v>6000</v>
      </c>
      <c r="G80" s="45">
        <v>85</v>
      </c>
      <c r="H80" s="50"/>
      <c r="I80" s="6">
        <f>G80-H80</f>
        <v>85</v>
      </c>
    </row>
    <row r="81" spans="2:9" ht="15.75" x14ac:dyDescent="0.25">
      <c r="B81" s="3"/>
      <c r="C81" s="4" t="s">
        <v>9</v>
      </c>
      <c r="D81" s="7">
        <v>50.8</v>
      </c>
      <c r="E81" s="5" t="s">
        <v>84</v>
      </c>
      <c r="F81" s="23">
        <v>6000</v>
      </c>
      <c r="G81" s="45">
        <v>736</v>
      </c>
      <c r="H81" s="50"/>
      <c r="I81" s="6">
        <f>G81-H81</f>
        <v>736</v>
      </c>
    </row>
    <row r="82" spans="2:9" ht="15.75" x14ac:dyDescent="0.25">
      <c r="B82" s="3"/>
      <c r="C82" s="4" t="s">
        <v>9</v>
      </c>
      <c r="D82" s="7">
        <v>50.8</v>
      </c>
      <c r="E82" s="5" t="s">
        <v>86</v>
      </c>
      <c r="F82" s="23">
        <v>6000</v>
      </c>
      <c r="G82" s="47">
        <v>1076</v>
      </c>
      <c r="H82" s="50"/>
      <c r="I82" s="6">
        <f>G82</f>
        <v>1076</v>
      </c>
    </row>
    <row r="83" spans="2:9" ht="15.75" x14ac:dyDescent="0.25">
      <c r="B83" s="3"/>
      <c r="C83" s="4" t="s">
        <v>9</v>
      </c>
      <c r="D83" s="7">
        <v>50.8</v>
      </c>
      <c r="E83" s="5" t="s">
        <v>95</v>
      </c>
      <c r="F83" s="23">
        <v>6000</v>
      </c>
      <c r="G83" s="45">
        <v>326</v>
      </c>
      <c r="H83" s="50"/>
      <c r="I83" s="6">
        <f t="shared" ref="I83:I96" si="3">G83-H83</f>
        <v>326</v>
      </c>
    </row>
    <row r="84" spans="2:9" ht="15.75" x14ac:dyDescent="0.25">
      <c r="B84" s="3"/>
      <c r="C84" s="4" t="s">
        <v>9</v>
      </c>
      <c r="D84" s="7">
        <f>D83</f>
        <v>50.8</v>
      </c>
      <c r="E84" s="5" t="s">
        <v>96</v>
      </c>
      <c r="F84" s="23">
        <v>6000</v>
      </c>
      <c r="G84" s="45">
        <v>270</v>
      </c>
      <c r="H84" s="50"/>
      <c r="I84" s="6">
        <f t="shared" si="3"/>
        <v>270</v>
      </c>
    </row>
    <row r="85" spans="2:9" ht="15.75" x14ac:dyDescent="0.25">
      <c r="B85" s="3"/>
      <c r="C85" s="4" t="s">
        <v>9</v>
      </c>
      <c r="D85" s="7">
        <v>56.4</v>
      </c>
      <c r="E85" s="5">
        <v>1.5</v>
      </c>
      <c r="F85" s="23">
        <v>6000</v>
      </c>
      <c r="G85" s="45">
        <v>510</v>
      </c>
      <c r="H85" s="50"/>
      <c r="I85" s="6">
        <f t="shared" si="3"/>
        <v>510</v>
      </c>
    </row>
    <row r="86" spans="2:9" ht="15.75" x14ac:dyDescent="0.25">
      <c r="B86" s="3"/>
      <c r="C86" s="4" t="s">
        <v>9</v>
      </c>
      <c r="D86" s="7">
        <v>56.4</v>
      </c>
      <c r="E86" s="5" t="s">
        <v>98</v>
      </c>
      <c r="F86" s="23">
        <v>6000</v>
      </c>
      <c r="G86" s="45">
        <v>370</v>
      </c>
      <c r="H86" s="50"/>
      <c r="I86" s="6">
        <f t="shared" si="3"/>
        <v>370</v>
      </c>
    </row>
    <row r="87" spans="2:9" ht="15.75" x14ac:dyDescent="0.25">
      <c r="B87" s="3"/>
      <c r="C87" s="4" t="s">
        <v>9</v>
      </c>
      <c r="D87" s="7">
        <v>57.1</v>
      </c>
      <c r="E87" s="5">
        <v>2</v>
      </c>
      <c r="F87" s="23">
        <v>6000</v>
      </c>
      <c r="G87" s="45">
        <v>252</v>
      </c>
      <c r="H87" s="50"/>
      <c r="I87" s="6">
        <f t="shared" si="3"/>
        <v>252</v>
      </c>
    </row>
    <row r="88" spans="2:9" ht="15.75" x14ac:dyDescent="0.25">
      <c r="B88" s="3"/>
      <c r="C88" s="4" t="s">
        <v>9</v>
      </c>
      <c r="D88" s="7">
        <v>61.1</v>
      </c>
      <c r="E88" s="5">
        <v>2</v>
      </c>
      <c r="F88" s="23">
        <v>6000</v>
      </c>
      <c r="G88" s="45">
        <v>238</v>
      </c>
      <c r="H88" s="50"/>
      <c r="I88" s="6">
        <f t="shared" si="3"/>
        <v>238</v>
      </c>
    </row>
    <row r="89" spans="2:9" ht="15.75" x14ac:dyDescent="0.25">
      <c r="B89" s="3"/>
      <c r="C89" s="4" t="s">
        <v>9</v>
      </c>
      <c r="D89" s="7">
        <v>62.7</v>
      </c>
      <c r="E89" s="5">
        <v>2.5</v>
      </c>
      <c r="F89" s="23">
        <v>7000</v>
      </c>
      <c r="G89" s="45">
        <v>450</v>
      </c>
      <c r="H89" s="50">
        <v>76</v>
      </c>
      <c r="I89" s="6">
        <f t="shared" si="3"/>
        <v>374</v>
      </c>
    </row>
    <row r="90" spans="2:9" ht="15.75" x14ac:dyDescent="0.25">
      <c r="B90" s="3"/>
      <c r="C90" s="4" t="s">
        <v>9</v>
      </c>
      <c r="D90" s="7">
        <f>D89</f>
        <v>62.7</v>
      </c>
      <c r="E90" s="5">
        <v>2.5</v>
      </c>
      <c r="F90" s="23">
        <v>3650</v>
      </c>
      <c r="G90" s="45">
        <v>734</v>
      </c>
      <c r="H90" s="50">
        <v>734</v>
      </c>
      <c r="I90" s="6">
        <f t="shared" si="3"/>
        <v>0</v>
      </c>
    </row>
    <row r="91" spans="2:9" ht="15.75" x14ac:dyDescent="0.25">
      <c r="B91" s="3"/>
      <c r="C91" s="4" t="s">
        <v>9</v>
      </c>
      <c r="D91" s="7">
        <v>62.7</v>
      </c>
      <c r="E91" s="5">
        <v>2.5</v>
      </c>
      <c r="F91" s="23">
        <v>7450</v>
      </c>
      <c r="G91" s="45">
        <v>570</v>
      </c>
      <c r="H91" s="50"/>
      <c r="I91" s="6">
        <f t="shared" si="3"/>
        <v>570</v>
      </c>
    </row>
    <row r="92" spans="2:9" ht="15.75" x14ac:dyDescent="0.25">
      <c r="B92" s="3"/>
      <c r="C92" s="4" t="s">
        <v>9</v>
      </c>
      <c r="D92" s="7">
        <v>62.7</v>
      </c>
      <c r="E92" s="5">
        <v>2.2000000000000002</v>
      </c>
      <c r="F92" s="23">
        <v>6000</v>
      </c>
      <c r="G92" s="47">
        <v>4560</v>
      </c>
      <c r="H92" s="50"/>
      <c r="I92" s="6">
        <f t="shared" si="3"/>
        <v>4560</v>
      </c>
    </row>
    <row r="93" spans="2:9" ht="15.75" x14ac:dyDescent="0.25">
      <c r="B93" s="3"/>
      <c r="C93" s="4" t="s">
        <v>9</v>
      </c>
      <c r="D93" s="7">
        <v>62.7</v>
      </c>
      <c r="E93" s="5" t="s">
        <v>99</v>
      </c>
      <c r="F93" s="23">
        <v>6000</v>
      </c>
      <c r="G93" s="45">
        <v>499</v>
      </c>
      <c r="H93" s="50"/>
      <c r="I93" s="6">
        <f t="shared" si="3"/>
        <v>499</v>
      </c>
    </row>
    <row r="94" spans="2:9" ht="15.75" x14ac:dyDescent="0.25">
      <c r="B94" s="3"/>
      <c r="C94" s="4" t="s">
        <v>9</v>
      </c>
      <c r="D94" s="7">
        <v>63.5</v>
      </c>
      <c r="E94" s="5">
        <v>2.25</v>
      </c>
      <c r="F94" s="23">
        <v>3640</v>
      </c>
      <c r="G94" s="45">
        <v>660</v>
      </c>
      <c r="H94" s="50"/>
      <c r="I94" s="6">
        <f t="shared" si="3"/>
        <v>660</v>
      </c>
    </row>
    <row r="95" spans="2:9" ht="15.75" x14ac:dyDescent="0.25">
      <c r="B95" s="3"/>
      <c r="C95" s="4" t="s">
        <v>9</v>
      </c>
      <c r="D95" s="7">
        <f>D94</f>
        <v>63.5</v>
      </c>
      <c r="E95" s="5">
        <v>3</v>
      </c>
      <c r="F95" s="23">
        <v>6000</v>
      </c>
      <c r="G95" s="45">
        <v>234</v>
      </c>
      <c r="H95" s="50"/>
      <c r="I95" s="6">
        <f t="shared" si="3"/>
        <v>234</v>
      </c>
    </row>
    <row r="96" spans="2:9" ht="15.75" x14ac:dyDescent="0.25">
      <c r="B96" s="3"/>
      <c r="C96" s="4" t="s">
        <v>9</v>
      </c>
      <c r="D96" s="7">
        <v>64.3</v>
      </c>
      <c r="E96" s="5">
        <v>4.75</v>
      </c>
      <c r="F96" s="23">
        <v>6000</v>
      </c>
      <c r="G96" s="45">
        <v>250</v>
      </c>
      <c r="H96" s="50"/>
      <c r="I96" s="6">
        <f t="shared" si="3"/>
        <v>250</v>
      </c>
    </row>
    <row r="97" spans="2:12" ht="15.75" x14ac:dyDescent="0.25">
      <c r="B97" s="3"/>
      <c r="C97" s="4"/>
      <c r="D97" s="7"/>
      <c r="E97" s="5"/>
      <c r="F97" s="23"/>
      <c r="G97" s="46"/>
      <c r="H97" s="50"/>
      <c r="I97" s="57"/>
    </row>
    <row r="98" spans="2:12" ht="15.75" x14ac:dyDescent="0.25">
      <c r="B98" s="3">
        <v>14</v>
      </c>
      <c r="C98" s="4" t="s">
        <v>10</v>
      </c>
      <c r="D98" s="7">
        <v>76.2</v>
      </c>
      <c r="E98" s="5">
        <v>1.2</v>
      </c>
      <c r="F98" s="23">
        <v>6000</v>
      </c>
      <c r="G98" s="45">
        <v>160</v>
      </c>
      <c r="H98" s="50"/>
      <c r="I98" s="6">
        <f t="shared" ref="I98:I105" si="4">G98-H98</f>
        <v>160</v>
      </c>
    </row>
    <row r="99" spans="2:12" ht="15.75" x14ac:dyDescent="0.25">
      <c r="B99" s="3"/>
      <c r="C99" s="4" t="s">
        <v>10</v>
      </c>
      <c r="D99" s="7">
        <v>76.2</v>
      </c>
      <c r="E99" s="5">
        <v>3</v>
      </c>
      <c r="F99" s="23">
        <v>6000</v>
      </c>
      <c r="G99" s="45">
        <v>346</v>
      </c>
      <c r="H99" s="50"/>
      <c r="I99" s="6">
        <f t="shared" si="4"/>
        <v>346</v>
      </c>
    </row>
    <row r="100" spans="2:12" ht="15.75" x14ac:dyDescent="0.25">
      <c r="B100" s="3"/>
      <c r="C100" s="4" t="s">
        <v>10</v>
      </c>
      <c r="D100" s="7">
        <v>76.2</v>
      </c>
      <c r="E100" s="5">
        <v>4</v>
      </c>
      <c r="F100" s="23">
        <v>6000</v>
      </c>
      <c r="G100" s="47">
        <v>1452</v>
      </c>
      <c r="H100" s="50"/>
      <c r="I100" s="6">
        <f t="shared" si="4"/>
        <v>1452</v>
      </c>
    </row>
    <row r="101" spans="2:12" ht="15.75" x14ac:dyDescent="0.25">
      <c r="B101" s="3"/>
      <c r="C101" s="4" t="s">
        <v>10</v>
      </c>
      <c r="D101" s="7">
        <v>76.2</v>
      </c>
      <c r="E101" s="5" t="s">
        <v>87</v>
      </c>
      <c r="F101" s="23">
        <v>6000</v>
      </c>
      <c r="G101" s="47">
        <v>534</v>
      </c>
      <c r="H101" s="50"/>
      <c r="I101" s="6">
        <f t="shared" si="4"/>
        <v>534</v>
      </c>
    </row>
    <row r="102" spans="2:12" ht="15.75" x14ac:dyDescent="0.25">
      <c r="B102" s="3"/>
      <c r="C102" s="4" t="s">
        <v>10</v>
      </c>
      <c r="D102" s="7">
        <v>76.2</v>
      </c>
      <c r="E102" s="5" t="s">
        <v>73</v>
      </c>
      <c r="F102" s="23">
        <v>6000</v>
      </c>
      <c r="G102" s="47">
        <v>2040</v>
      </c>
      <c r="H102" s="51">
        <v>2040</v>
      </c>
      <c r="I102" s="6">
        <f t="shared" si="4"/>
        <v>0</v>
      </c>
    </row>
    <row r="103" spans="2:12" ht="15.75" x14ac:dyDescent="0.25">
      <c r="B103" s="3"/>
      <c r="C103" s="4" t="str">
        <f>C102</f>
        <v xml:space="preserve">3" </v>
      </c>
      <c r="D103" s="7">
        <f>D102</f>
        <v>76.2</v>
      </c>
      <c r="E103" s="5" t="s">
        <v>89</v>
      </c>
      <c r="F103" s="23">
        <v>6000</v>
      </c>
      <c r="G103" s="47">
        <v>2200</v>
      </c>
      <c r="H103" s="50"/>
      <c r="I103" s="6">
        <f t="shared" si="4"/>
        <v>2200</v>
      </c>
    </row>
    <row r="104" spans="2:12" ht="15.75" x14ac:dyDescent="0.25">
      <c r="B104" s="3"/>
      <c r="C104" s="70" t="str">
        <f>C103</f>
        <v xml:space="preserve">3" </v>
      </c>
      <c r="D104" s="71">
        <f>D103</f>
        <v>76.2</v>
      </c>
      <c r="E104" s="72" t="s">
        <v>89</v>
      </c>
      <c r="F104" s="73">
        <v>6000</v>
      </c>
      <c r="G104" s="74">
        <v>1385</v>
      </c>
      <c r="H104" s="75">
        <v>710</v>
      </c>
      <c r="I104" s="76">
        <f t="shared" si="4"/>
        <v>675</v>
      </c>
      <c r="K104" s="68"/>
      <c r="L104" s="69"/>
    </row>
    <row r="105" spans="2:12" ht="15.75" x14ac:dyDescent="0.25">
      <c r="B105" s="3"/>
      <c r="C105" s="4" t="s">
        <v>10</v>
      </c>
      <c r="D105" s="7">
        <v>76.2</v>
      </c>
      <c r="E105" s="5" t="s">
        <v>88</v>
      </c>
      <c r="F105" s="23">
        <v>6000</v>
      </c>
      <c r="G105" s="47">
        <v>2100</v>
      </c>
      <c r="H105" s="50"/>
      <c r="I105" s="6">
        <f t="shared" si="4"/>
        <v>2100</v>
      </c>
    </row>
    <row r="106" spans="2:12" ht="15.75" x14ac:dyDescent="0.25">
      <c r="B106" s="3"/>
      <c r="C106" s="4"/>
      <c r="D106" s="7"/>
      <c r="E106" s="5"/>
      <c r="F106" s="23"/>
      <c r="G106" s="47"/>
      <c r="H106" s="50"/>
      <c r="I106" s="58"/>
    </row>
    <row r="107" spans="2:12" ht="15.75" x14ac:dyDescent="0.25">
      <c r="B107" s="3">
        <v>15</v>
      </c>
      <c r="C107" s="4" t="s">
        <v>90</v>
      </c>
      <c r="D107" s="7">
        <v>88.1</v>
      </c>
      <c r="E107" s="5">
        <v>1.5</v>
      </c>
      <c r="F107" s="23">
        <v>6000</v>
      </c>
      <c r="G107" s="45">
        <v>60</v>
      </c>
      <c r="H107" s="50"/>
      <c r="I107" s="6">
        <f t="shared" ref="I107:I115" si="5">G107-H107</f>
        <v>60</v>
      </c>
    </row>
    <row r="108" spans="2:12" ht="15.75" x14ac:dyDescent="0.25">
      <c r="B108" s="3"/>
      <c r="C108" s="4" t="str">
        <f>C107</f>
        <v>3" 1/4</v>
      </c>
      <c r="D108" s="7">
        <v>88.1</v>
      </c>
      <c r="E108" s="5">
        <v>1.65</v>
      </c>
      <c r="F108" s="23">
        <v>6000</v>
      </c>
      <c r="G108" s="45">
        <v>166</v>
      </c>
      <c r="H108" s="50"/>
      <c r="I108" s="6">
        <f t="shared" si="5"/>
        <v>166</v>
      </c>
    </row>
    <row r="109" spans="2:12" ht="15.75" x14ac:dyDescent="0.25">
      <c r="B109" s="3"/>
      <c r="C109" s="4" t="str">
        <f>C108</f>
        <v>3" 1/4</v>
      </c>
      <c r="D109" s="7">
        <v>88.1</v>
      </c>
      <c r="E109" s="5">
        <v>2</v>
      </c>
      <c r="F109" s="23">
        <v>6000</v>
      </c>
      <c r="G109" s="47">
        <v>242</v>
      </c>
      <c r="H109" s="50"/>
      <c r="I109" s="6">
        <f t="shared" si="5"/>
        <v>242</v>
      </c>
    </row>
    <row r="110" spans="2:12" ht="15.75" x14ac:dyDescent="0.25">
      <c r="B110" s="3"/>
      <c r="C110" s="4" t="str">
        <f>C109</f>
        <v>3" 1/4</v>
      </c>
      <c r="D110" s="7">
        <f>D109</f>
        <v>88.1</v>
      </c>
      <c r="E110" s="5">
        <v>3.35</v>
      </c>
      <c r="F110" s="23">
        <v>6000</v>
      </c>
      <c r="G110" s="47">
        <v>146</v>
      </c>
      <c r="H110" s="50"/>
      <c r="I110" s="6">
        <f t="shared" si="5"/>
        <v>146</v>
      </c>
    </row>
    <row r="111" spans="2:12" ht="15.75" x14ac:dyDescent="0.25">
      <c r="B111" s="3"/>
      <c r="C111" s="4" t="str">
        <f>C109</f>
        <v>3" 1/4</v>
      </c>
      <c r="D111" s="7">
        <v>88.1</v>
      </c>
      <c r="E111" s="5">
        <v>3.75</v>
      </c>
      <c r="F111" s="23">
        <v>6000</v>
      </c>
      <c r="G111" s="45">
        <v>654</v>
      </c>
      <c r="H111" s="50"/>
      <c r="I111" s="6">
        <f t="shared" si="5"/>
        <v>654</v>
      </c>
    </row>
    <row r="112" spans="2:12" ht="15.75" x14ac:dyDescent="0.25">
      <c r="B112" s="3"/>
      <c r="C112" s="4" t="s">
        <v>92</v>
      </c>
      <c r="D112" s="7" t="s">
        <v>93</v>
      </c>
      <c r="E112" s="5">
        <v>4</v>
      </c>
      <c r="F112" s="23">
        <v>6000</v>
      </c>
      <c r="G112" s="45">
        <v>430</v>
      </c>
      <c r="H112" s="50"/>
      <c r="I112" s="6">
        <f t="shared" si="5"/>
        <v>430</v>
      </c>
    </row>
    <row r="113" spans="2:9" ht="15.75" x14ac:dyDescent="0.25">
      <c r="B113" s="3"/>
      <c r="C113" s="4" t="str">
        <f>C111</f>
        <v>3" 1/4</v>
      </c>
      <c r="D113" s="7">
        <v>88.1</v>
      </c>
      <c r="E113" s="5">
        <v>5</v>
      </c>
      <c r="F113" s="23">
        <v>6000</v>
      </c>
      <c r="G113" s="45">
        <v>232</v>
      </c>
      <c r="H113" s="50"/>
      <c r="I113" s="6">
        <f t="shared" si="5"/>
        <v>232</v>
      </c>
    </row>
    <row r="114" spans="2:9" ht="15.75" x14ac:dyDescent="0.25">
      <c r="B114" s="3"/>
      <c r="C114" s="4" t="str">
        <f>C113</f>
        <v>3" 1/4</v>
      </c>
      <c r="D114" s="7">
        <f>D113</f>
        <v>88.1</v>
      </c>
      <c r="E114" s="5" t="s">
        <v>91</v>
      </c>
      <c r="F114" s="23">
        <v>6000</v>
      </c>
      <c r="G114" s="45">
        <v>618</v>
      </c>
      <c r="H114" s="50"/>
      <c r="I114" s="6">
        <f t="shared" si="5"/>
        <v>618</v>
      </c>
    </row>
    <row r="115" spans="2:9" ht="15.75" x14ac:dyDescent="0.25">
      <c r="B115" s="3"/>
      <c r="C115" s="4" t="s">
        <v>29</v>
      </c>
      <c r="D115" s="7">
        <v>88.9</v>
      </c>
      <c r="E115" s="5">
        <v>2</v>
      </c>
      <c r="F115" s="23">
        <v>6000</v>
      </c>
      <c r="G115" s="45">
        <v>250</v>
      </c>
      <c r="H115" s="50"/>
      <c r="I115" s="6">
        <f t="shared" si="5"/>
        <v>250</v>
      </c>
    </row>
    <row r="116" spans="2:9" ht="15.75" x14ac:dyDescent="0.25">
      <c r="B116" s="3"/>
      <c r="C116" s="4"/>
      <c r="D116" s="7"/>
      <c r="E116" s="5"/>
      <c r="F116" s="23"/>
      <c r="G116" s="45"/>
      <c r="H116" s="50"/>
      <c r="I116" s="58"/>
    </row>
    <row r="117" spans="2:9" ht="15.75" x14ac:dyDescent="0.25">
      <c r="B117" s="3">
        <v>16</v>
      </c>
      <c r="C117" s="3" t="s">
        <v>11</v>
      </c>
      <c r="D117" s="7">
        <v>101.6</v>
      </c>
      <c r="E117" s="5">
        <v>3.2</v>
      </c>
      <c r="F117" s="23">
        <v>6000</v>
      </c>
      <c r="G117" s="45">
        <v>298</v>
      </c>
      <c r="H117" s="50"/>
      <c r="I117" s="6">
        <f t="shared" ref="I117:I126" si="6">G117-H117</f>
        <v>298</v>
      </c>
    </row>
    <row r="118" spans="2:9" ht="15.75" x14ac:dyDescent="0.25">
      <c r="B118" s="3"/>
      <c r="C118" s="3" t="s">
        <v>11</v>
      </c>
      <c r="D118" s="7">
        <v>101.6</v>
      </c>
      <c r="E118" s="5" t="s">
        <v>135</v>
      </c>
      <c r="F118" s="23">
        <v>6000</v>
      </c>
      <c r="G118" s="47">
        <v>206</v>
      </c>
      <c r="H118" s="50">
        <v>68</v>
      </c>
      <c r="I118" s="6">
        <f t="shared" si="6"/>
        <v>138</v>
      </c>
    </row>
    <row r="119" spans="2:9" ht="15.75" x14ac:dyDescent="0.25">
      <c r="B119" s="3"/>
      <c r="C119" s="3" t="s">
        <v>11</v>
      </c>
      <c r="D119" s="7">
        <v>101.6</v>
      </c>
      <c r="E119" s="5">
        <v>4.75</v>
      </c>
      <c r="F119" s="23">
        <v>6000</v>
      </c>
      <c r="G119" s="45">
        <v>430</v>
      </c>
      <c r="H119" s="50"/>
      <c r="I119" s="6">
        <f t="shared" si="6"/>
        <v>430</v>
      </c>
    </row>
    <row r="120" spans="2:9" ht="15.75" x14ac:dyDescent="0.25">
      <c r="B120" s="3"/>
      <c r="C120" s="3" t="s">
        <v>11</v>
      </c>
      <c r="D120" s="7">
        <v>101.6</v>
      </c>
      <c r="E120" s="5" t="s">
        <v>83</v>
      </c>
      <c r="F120" s="23">
        <v>6000</v>
      </c>
      <c r="G120" s="47">
        <v>730</v>
      </c>
      <c r="H120" s="50"/>
      <c r="I120" s="6">
        <f t="shared" si="6"/>
        <v>730</v>
      </c>
    </row>
    <row r="121" spans="2:9" ht="15.75" x14ac:dyDescent="0.25">
      <c r="B121" s="3"/>
      <c r="C121" s="3" t="s">
        <v>11</v>
      </c>
      <c r="D121" s="7">
        <v>112.7</v>
      </c>
      <c r="E121" s="5">
        <v>1.5</v>
      </c>
      <c r="F121" s="23">
        <v>6000</v>
      </c>
      <c r="G121" s="47">
        <v>300</v>
      </c>
      <c r="H121" s="63"/>
      <c r="I121" s="6">
        <f t="shared" si="6"/>
        <v>300</v>
      </c>
    </row>
    <row r="122" spans="2:9" ht="15.75" x14ac:dyDescent="0.25">
      <c r="B122" s="3"/>
      <c r="C122" s="3" t="s">
        <v>11</v>
      </c>
      <c r="D122" s="7">
        <v>114.3</v>
      </c>
      <c r="E122" s="5">
        <v>1.9</v>
      </c>
      <c r="F122" s="23">
        <v>6000</v>
      </c>
      <c r="G122" s="45">
        <v>262</v>
      </c>
      <c r="H122" s="50"/>
      <c r="I122" s="6">
        <f t="shared" si="6"/>
        <v>262</v>
      </c>
    </row>
    <row r="123" spans="2:9" ht="15.75" x14ac:dyDescent="0.25">
      <c r="B123" s="3"/>
      <c r="C123" s="3" t="str">
        <f>C122</f>
        <v>4"</v>
      </c>
      <c r="D123" s="7">
        <f>D122</f>
        <v>114.3</v>
      </c>
      <c r="E123" s="5">
        <v>3</v>
      </c>
      <c r="F123" s="23">
        <v>6000</v>
      </c>
      <c r="G123" s="45">
        <v>48</v>
      </c>
      <c r="H123" s="50"/>
      <c r="I123" s="6">
        <f t="shared" si="6"/>
        <v>48</v>
      </c>
    </row>
    <row r="124" spans="2:9" ht="15.75" x14ac:dyDescent="0.25">
      <c r="B124" s="3"/>
      <c r="C124" s="3" t="str">
        <f>C122</f>
        <v>4"</v>
      </c>
      <c r="D124" s="7">
        <v>114.3</v>
      </c>
      <c r="E124" s="5">
        <v>3.75</v>
      </c>
      <c r="F124" s="23">
        <v>6000</v>
      </c>
      <c r="G124" s="47">
        <v>5231</v>
      </c>
      <c r="H124" s="50">
        <v>238</v>
      </c>
      <c r="I124" s="6">
        <f t="shared" si="6"/>
        <v>4993</v>
      </c>
    </row>
    <row r="125" spans="2:9" ht="15.75" x14ac:dyDescent="0.25">
      <c r="B125" s="3"/>
      <c r="C125" s="3" t="str">
        <f>C124</f>
        <v>4"</v>
      </c>
      <c r="D125" s="7">
        <v>114.3</v>
      </c>
      <c r="E125" s="5">
        <v>9.5</v>
      </c>
      <c r="F125" s="23">
        <v>6000</v>
      </c>
      <c r="G125" s="47">
        <v>1746</v>
      </c>
      <c r="H125" s="50"/>
      <c r="I125" s="6">
        <f t="shared" si="6"/>
        <v>1746</v>
      </c>
    </row>
    <row r="126" spans="2:9" ht="15.75" x14ac:dyDescent="0.25">
      <c r="B126" s="3"/>
      <c r="C126" s="3" t="s">
        <v>11</v>
      </c>
      <c r="D126" s="7">
        <v>115.1</v>
      </c>
      <c r="E126" s="5">
        <v>4</v>
      </c>
      <c r="F126" s="23">
        <v>6000</v>
      </c>
      <c r="G126" s="47">
        <v>1282</v>
      </c>
      <c r="H126" s="50"/>
      <c r="I126" s="6">
        <f t="shared" si="6"/>
        <v>1282</v>
      </c>
    </row>
    <row r="127" spans="2:9" ht="15.75" x14ac:dyDescent="0.25">
      <c r="B127" s="3"/>
      <c r="C127" s="3"/>
      <c r="D127" s="7"/>
      <c r="E127" s="5"/>
      <c r="F127" s="23"/>
      <c r="G127" s="46"/>
      <c r="H127" s="50"/>
      <c r="I127" s="57"/>
    </row>
    <row r="128" spans="2:9" ht="15.75" x14ac:dyDescent="0.25">
      <c r="B128" s="3">
        <v>17</v>
      </c>
      <c r="C128" s="3" t="s">
        <v>28</v>
      </c>
      <c r="D128" s="7">
        <v>127</v>
      </c>
      <c r="E128" s="5">
        <v>6.5</v>
      </c>
      <c r="F128" s="23">
        <v>6000</v>
      </c>
      <c r="G128" s="47">
        <v>1516</v>
      </c>
      <c r="H128" s="50"/>
      <c r="I128" s="6">
        <f t="shared" ref="I128:I138" si="7">G128-H128</f>
        <v>1516</v>
      </c>
    </row>
    <row r="129" spans="2:9" ht="15.75" x14ac:dyDescent="0.25">
      <c r="B129" s="3"/>
      <c r="C129" s="3" t="s">
        <v>28</v>
      </c>
      <c r="D129" s="7">
        <v>127</v>
      </c>
      <c r="E129" s="5">
        <v>8.5</v>
      </c>
      <c r="F129" s="23">
        <v>6000</v>
      </c>
      <c r="G129" s="47">
        <v>608</v>
      </c>
      <c r="H129" s="50"/>
      <c r="I129" s="6">
        <f t="shared" si="7"/>
        <v>608</v>
      </c>
    </row>
    <row r="130" spans="2:9" ht="15.75" x14ac:dyDescent="0.25">
      <c r="B130" s="3"/>
      <c r="C130" s="3" t="str">
        <f>C129</f>
        <v>5"</v>
      </c>
      <c r="D130" s="7">
        <v>139.69999999999999</v>
      </c>
      <c r="E130" s="5">
        <v>4.75</v>
      </c>
      <c r="F130" s="23">
        <v>6000</v>
      </c>
      <c r="G130" s="47">
        <v>1995</v>
      </c>
      <c r="H130" s="50"/>
      <c r="I130" s="6">
        <f t="shared" si="7"/>
        <v>1995</v>
      </c>
    </row>
    <row r="131" spans="2:9" ht="15.75" x14ac:dyDescent="0.25">
      <c r="B131" s="3"/>
      <c r="C131" s="3" t="s">
        <v>28</v>
      </c>
      <c r="D131" s="7">
        <v>139.69999999999999</v>
      </c>
      <c r="E131" s="5" t="s">
        <v>101</v>
      </c>
      <c r="F131" s="23">
        <v>6000</v>
      </c>
      <c r="G131" s="47">
        <v>534</v>
      </c>
      <c r="H131" s="50"/>
      <c r="I131" s="6">
        <f t="shared" si="7"/>
        <v>534</v>
      </c>
    </row>
    <row r="132" spans="2:9" ht="15.75" x14ac:dyDescent="0.25">
      <c r="B132" s="3"/>
      <c r="C132" s="3" t="s">
        <v>28</v>
      </c>
      <c r="D132" s="7">
        <v>140.5</v>
      </c>
      <c r="E132" s="5">
        <v>2.75</v>
      </c>
      <c r="F132" s="23">
        <v>6000</v>
      </c>
      <c r="G132" s="45">
        <v>534</v>
      </c>
      <c r="H132" s="50"/>
      <c r="I132" s="6">
        <f t="shared" si="7"/>
        <v>534</v>
      </c>
    </row>
    <row r="133" spans="2:9" ht="15.75" x14ac:dyDescent="0.25">
      <c r="B133" s="3"/>
      <c r="C133" s="3" t="s">
        <v>28</v>
      </c>
      <c r="D133" s="7">
        <v>140.5</v>
      </c>
      <c r="E133" s="5">
        <v>3</v>
      </c>
      <c r="F133" s="23">
        <v>6000</v>
      </c>
      <c r="G133" s="45">
        <v>554</v>
      </c>
      <c r="H133" s="50"/>
      <c r="I133" s="6">
        <f t="shared" si="7"/>
        <v>554</v>
      </c>
    </row>
    <row r="134" spans="2:9" ht="15.75" x14ac:dyDescent="0.25">
      <c r="B134" s="3"/>
      <c r="C134" s="3" t="str">
        <f>C133</f>
        <v>5"</v>
      </c>
      <c r="D134" s="7">
        <f>D133</f>
        <v>140.5</v>
      </c>
      <c r="E134" s="5" t="s">
        <v>104</v>
      </c>
      <c r="F134" s="23">
        <v>6000</v>
      </c>
      <c r="G134" s="47">
        <v>1260</v>
      </c>
      <c r="H134" s="50"/>
      <c r="I134" s="6">
        <f t="shared" si="7"/>
        <v>1260</v>
      </c>
    </row>
    <row r="135" spans="2:9" ht="15.75" x14ac:dyDescent="0.25">
      <c r="B135" s="3"/>
      <c r="C135" s="3" t="s">
        <v>28</v>
      </c>
      <c r="D135" s="7">
        <f>D133</f>
        <v>140.5</v>
      </c>
      <c r="E135" s="5">
        <v>4.6500000000000004</v>
      </c>
      <c r="F135" s="23">
        <f>F132</f>
        <v>6000</v>
      </c>
      <c r="G135" s="47">
        <v>970</v>
      </c>
      <c r="H135" s="50"/>
      <c r="I135" s="6">
        <f t="shared" si="7"/>
        <v>970</v>
      </c>
    </row>
    <row r="136" spans="2:9" ht="15.75" x14ac:dyDescent="0.25">
      <c r="B136" s="3"/>
      <c r="C136" s="3" t="str">
        <f>C135</f>
        <v>5"</v>
      </c>
      <c r="D136" s="7">
        <v>140.5</v>
      </c>
      <c r="E136" s="5">
        <v>5</v>
      </c>
      <c r="F136" s="23">
        <v>6000</v>
      </c>
      <c r="G136" s="47">
        <v>826</v>
      </c>
      <c r="H136" s="50"/>
      <c r="I136" s="6">
        <f t="shared" si="7"/>
        <v>826</v>
      </c>
    </row>
    <row r="137" spans="2:9" ht="15.75" x14ac:dyDescent="0.25">
      <c r="B137" s="3"/>
      <c r="C137" s="3" t="s">
        <v>28</v>
      </c>
      <c r="D137" s="7">
        <v>150.80000000000001</v>
      </c>
      <c r="E137" s="5" t="s">
        <v>102</v>
      </c>
      <c r="F137" s="23">
        <v>6000</v>
      </c>
      <c r="G137" s="47">
        <v>534</v>
      </c>
      <c r="H137" s="50"/>
      <c r="I137" s="6">
        <f t="shared" si="7"/>
        <v>534</v>
      </c>
    </row>
    <row r="138" spans="2:9" ht="15.75" x14ac:dyDescent="0.25">
      <c r="B138" s="3"/>
      <c r="C138" s="3" t="s">
        <v>28</v>
      </c>
      <c r="D138" s="7">
        <v>150.80000000000001</v>
      </c>
      <c r="E138" s="5" t="s">
        <v>103</v>
      </c>
      <c r="F138" s="23">
        <v>6000</v>
      </c>
      <c r="G138" s="47">
        <v>276</v>
      </c>
      <c r="H138" s="50"/>
      <c r="I138" s="6">
        <f t="shared" si="7"/>
        <v>276</v>
      </c>
    </row>
    <row r="139" spans="2:9" ht="15.75" x14ac:dyDescent="0.25">
      <c r="B139" s="3"/>
      <c r="C139" s="3"/>
      <c r="D139" s="7"/>
      <c r="E139" s="5"/>
      <c r="F139" s="23"/>
      <c r="G139" s="46"/>
      <c r="H139" s="50"/>
      <c r="I139" s="58"/>
    </row>
    <row r="140" spans="2:9" ht="15.75" x14ac:dyDescent="0.25">
      <c r="B140" s="3">
        <v>18</v>
      </c>
      <c r="C140" s="3" t="s">
        <v>35</v>
      </c>
      <c r="D140" s="7">
        <v>152.4</v>
      </c>
      <c r="E140" s="5">
        <v>3</v>
      </c>
      <c r="F140" s="23">
        <v>6000</v>
      </c>
      <c r="G140" s="47">
        <v>854</v>
      </c>
      <c r="H140" s="51">
        <v>336</v>
      </c>
      <c r="I140" s="6">
        <f t="shared" ref="I140:I150" si="8">G140-H140</f>
        <v>518</v>
      </c>
    </row>
    <row r="141" spans="2:9" ht="15.75" x14ac:dyDescent="0.25">
      <c r="B141" s="3"/>
      <c r="C141" s="3" t="s">
        <v>35</v>
      </c>
      <c r="D141" s="7">
        <v>152.4</v>
      </c>
      <c r="E141" s="5">
        <v>4.75</v>
      </c>
      <c r="F141" s="23">
        <v>6000</v>
      </c>
      <c r="G141" s="47">
        <v>1432</v>
      </c>
      <c r="H141" s="50"/>
      <c r="I141" s="6">
        <f t="shared" si="8"/>
        <v>1432</v>
      </c>
    </row>
    <row r="142" spans="2:9" ht="15.75" x14ac:dyDescent="0.25">
      <c r="B142" s="3"/>
      <c r="C142" s="3" t="str">
        <f>C141</f>
        <v xml:space="preserve">6" </v>
      </c>
      <c r="D142" s="7">
        <f>D141</f>
        <v>152.4</v>
      </c>
      <c r="E142" s="5">
        <v>5</v>
      </c>
      <c r="F142" s="23">
        <v>6000</v>
      </c>
      <c r="G142" s="47">
        <v>1060</v>
      </c>
      <c r="H142" s="50"/>
      <c r="I142" s="6">
        <f t="shared" si="8"/>
        <v>1060</v>
      </c>
    </row>
    <row r="143" spans="2:9" ht="15.75" x14ac:dyDescent="0.25">
      <c r="B143" s="3"/>
      <c r="C143" s="3" t="s">
        <v>107</v>
      </c>
      <c r="D143" s="7">
        <v>152.4</v>
      </c>
      <c r="E143" s="5">
        <v>6.5</v>
      </c>
      <c r="F143" s="23">
        <v>6000</v>
      </c>
      <c r="G143" s="47">
        <v>1658</v>
      </c>
      <c r="H143" s="50"/>
      <c r="I143" s="6">
        <f t="shared" si="8"/>
        <v>1658</v>
      </c>
    </row>
    <row r="144" spans="2:9" ht="15.75" x14ac:dyDescent="0.25">
      <c r="B144" s="3"/>
      <c r="C144" s="3" t="s">
        <v>35</v>
      </c>
      <c r="D144" s="7">
        <v>152.4</v>
      </c>
      <c r="E144" s="5">
        <v>10</v>
      </c>
      <c r="F144" s="23">
        <v>6000</v>
      </c>
      <c r="G144" s="47">
        <v>3823</v>
      </c>
      <c r="H144" s="50"/>
      <c r="I144" s="6">
        <f t="shared" si="8"/>
        <v>3823</v>
      </c>
    </row>
    <row r="145" spans="2:9" ht="15.75" x14ac:dyDescent="0.25">
      <c r="B145" s="3"/>
      <c r="C145" s="3" t="s">
        <v>35</v>
      </c>
      <c r="D145" s="7">
        <v>152.4</v>
      </c>
      <c r="E145" s="5" t="s">
        <v>108</v>
      </c>
      <c r="F145" s="23">
        <v>6000</v>
      </c>
      <c r="G145" s="47">
        <v>808</v>
      </c>
      <c r="H145" s="50"/>
      <c r="I145" s="6">
        <f t="shared" si="8"/>
        <v>808</v>
      </c>
    </row>
    <row r="146" spans="2:9" ht="15.75" x14ac:dyDescent="0.25">
      <c r="B146" s="3"/>
      <c r="C146" s="3" t="str">
        <f>C145</f>
        <v xml:space="preserve">6" </v>
      </c>
      <c r="D146" s="7">
        <v>152.4</v>
      </c>
      <c r="E146" s="5" t="s">
        <v>103</v>
      </c>
      <c r="F146" s="23">
        <v>6000</v>
      </c>
      <c r="G146" s="47">
        <v>1042</v>
      </c>
      <c r="H146" s="50"/>
      <c r="I146" s="6">
        <f t="shared" si="8"/>
        <v>1042</v>
      </c>
    </row>
    <row r="147" spans="2:9" ht="15.75" x14ac:dyDescent="0.25">
      <c r="B147" s="3"/>
      <c r="C147" s="3" t="str">
        <f>C146</f>
        <v xml:space="preserve">6" </v>
      </c>
      <c r="D147" s="7">
        <v>165.1</v>
      </c>
      <c r="E147" s="5">
        <v>2.65</v>
      </c>
      <c r="F147" s="23">
        <v>6000</v>
      </c>
      <c r="G147" s="47">
        <v>268</v>
      </c>
      <c r="H147" s="50"/>
      <c r="I147" s="6">
        <f t="shared" si="8"/>
        <v>268</v>
      </c>
    </row>
    <row r="148" spans="2:9" ht="15.75" x14ac:dyDescent="0.25">
      <c r="B148" s="3"/>
      <c r="C148" s="3" t="str">
        <f>C147</f>
        <v xml:space="preserve">6" </v>
      </c>
      <c r="D148" s="7">
        <v>165.1</v>
      </c>
      <c r="E148" s="5">
        <v>5</v>
      </c>
      <c r="F148" s="23">
        <v>6000</v>
      </c>
      <c r="G148" s="47">
        <v>1156</v>
      </c>
      <c r="H148" s="50">
        <v>205</v>
      </c>
      <c r="I148" s="6">
        <f t="shared" si="8"/>
        <v>951</v>
      </c>
    </row>
    <row r="149" spans="2:9" ht="15.75" x14ac:dyDescent="0.25">
      <c r="B149" s="3"/>
      <c r="C149" s="3" t="str">
        <f>C148</f>
        <v xml:space="preserve">6" </v>
      </c>
      <c r="D149" s="7">
        <v>173</v>
      </c>
      <c r="E149" s="5">
        <v>6.5</v>
      </c>
      <c r="F149" s="23">
        <v>6000</v>
      </c>
      <c r="G149" s="47">
        <v>1650</v>
      </c>
      <c r="H149" s="50"/>
      <c r="I149" s="6">
        <f t="shared" si="8"/>
        <v>1650</v>
      </c>
    </row>
    <row r="150" spans="2:9" ht="15.75" x14ac:dyDescent="0.25">
      <c r="B150" s="3"/>
      <c r="C150" s="3" t="str">
        <f>C144</f>
        <v xml:space="preserve">6" </v>
      </c>
      <c r="D150" s="7">
        <v>174.6</v>
      </c>
      <c r="E150" s="5">
        <v>5</v>
      </c>
      <c r="F150" s="23">
        <v>6000</v>
      </c>
      <c r="G150" s="47">
        <v>1792</v>
      </c>
      <c r="H150" s="50"/>
      <c r="I150" s="6">
        <f t="shared" si="8"/>
        <v>1792</v>
      </c>
    </row>
    <row r="151" spans="2:9" ht="15.75" x14ac:dyDescent="0.25">
      <c r="B151" s="3"/>
      <c r="C151" s="3"/>
      <c r="D151" s="7"/>
      <c r="E151" s="5"/>
      <c r="F151" s="23"/>
      <c r="G151" s="45"/>
      <c r="H151" s="50"/>
      <c r="I151" s="58"/>
    </row>
    <row r="152" spans="2:9" ht="15.75" x14ac:dyDescent="0.25">
      <c r="B152" s="3">
        <v>19</v>
      </c>
      <c r="C152" s="3" t="s">
        <v>30</v>
      </c>
      <c r="D152" s="7">
        <v>177.8</v>
      </c>
      <c r="E152" s="5">
        <v>5</v>
      </c>
      <c r="F152" s="23">
        <v>6000</v>
      </c>
      <c r="G152" s="47">
        <v>2276</v>
      </c>
      <c r="H152" s="50"/>
      <c r="I152" s="6">
        <f>G152-H152</f>
        <v>2276</v>
      </c>
    </row>
    <row r="153" spans="2:9" ht="15.75" x14ac:dyDescent="0.25">
      <c r="B153" s="3"/>
      <c r="C153" s="3" t="s">
        <v>30</v>
      </c>
      <c r="D153" s="7">
        <v>177.8</v>
      </c>
      <c r="E153" s="5">
        <v>6.3</v>
      </c>
      <c r="F153" s="23">
        <v>6000</v>
      </c>
      <c r="G153" s="45">
        <v>578</v>
      </c>
      <c r="H153" s="50"/>
      <c r="I153" s="6">
        <f>G153-H153</f>
        <v>578</v>
      </c>
    </row>
    <row r="154" spans="2:9" ht="15.75" x14ac:dyDescent="0.25">
      <c r="B154" s="3"/>
      <c r="C154" s="3" t="s">
        <v>30</v>
      </c>
      <c r="D154" s="7">
        <v>180.2</v>
      </c>
      <c r="E154" s="5">
        <v>2.65</v>
      </c>
      <c r="F154" s="23">
        <v>6000</v>
      </c>
      <c r="G154" s="47">
        <v>566</v>
      </c>
      <c r="H154" s="50"/>
      <c r="I154" s="6">
        <f>G154-H154</f>
        <v>566</v>
      </c>
    </row>
    <row r="155" spans="2:9" ht="15.75" x14ac:dyDescent="0.25">
      <c r="B155" s="3"/>
      <c r="C155" s="3" t="s">
        <v>30</v>
      </c>
      <c r="D155" s="7">
        <v>180.2</v>
      </c>
      <c r="E155" s="5">
        <v>5.3</v>
      </c>
      <c r="F155" s="23">
        <v>6000</v>
      </c>
      <c r="G155" s="47">
        <v>782</v>
      </c>
      <c r="H155" s="50"/>
      <c r="I155" s="6">
        <f>G155-H155</f>
        <v>782</v>
      </c>
    </row>
    <row r="156" spans="2:9" ht="15.75" x14ac:dyDescent="0.25">
      <c r="B156" s="3"/>
      <c r="C156" s="3"/>
      <c r="D156" s="7"/>
      <c r="E156" s="5"/>
      <c r="F156" s="23"/>
      <c r="G156" s="47"/>
      <c r="H156" s="50"/>
      <c r="I156" s="58"/>
    </row>
    <row r="157" spans="2:9" ht="15.75" x14ac:dyDescent="0.25">
      <c r="B157" s="3"/>
      <c r="C157" s="3"/>
      <c r="D157" s="7"/>
      <c r="E157" s="5"/>
      <c r="F157" s="23"/>
      <c r="G157" s="45"/>
      <c r="H157" s="50"/>
      <c r="I157" s="6"/>
    </row>
    <row r="158" spans="2:9" ht="15.75" x14ac:dyDescent="0.25">
      <c r="B158" s="3">
        <v>20</v>
      </c>
      <c r="C158" s="3" t="s">
        <v>34</v>
      </c>
      <c r="D158" s="7">
        <v>203.2</v>
      </c>
      <c r="E158" s="5" t="s">
        <v>109</v>
      </c>
      <c r="F158" s="25">
        <v>6</v>
      </c>
      <c r="G158" s="47">
        <v>1774</v>
      </c>
      <c r="H158" s="50"/>
      <c r="I158" s="6">
        <f t="shared" ref="I158:I167" si="9">G158-H158</f>
        <v>1774</v>
      </c>
    </row>
    <row r="159" spans="2:9" ht="15.75" x14ac:dyDescent="0.25">
      <c r="B159" s="3"/>
      <c r="C159" s="3" t="s">
        <v>34</v>
      </c>
      <c r="D159" s="7">
        <v>203.2</v>
      </c>
      <c r="E159" s="5">
        <v>5</v>
      </c>
      <c r="F159" s="25">
        <v>6</v>
      </c>
      <c r="G159" s="47">
        <v>3325</v>
      </c>
      <c r="H159" s="50"/>
      <c r="I159" s="6">
        <f t="shared" si="9"/>
        <v>3325</v>
      </c>
    </row>
    <row r="160" spans="2:9" ht="15.75" x14ac:dyDescent="0.25">
      <c r="B160" s="3"/>
      <c r="C160" s="3" t="s">
        <v>34</v>
      </c>
      <c r="D160" s="7">
        <f>D159</f>
        <v>203.2</v>
      </c>
      <c r="E160" s="5">
        <v>6.3</v>
      </c>
      <c r="F160" s="25">
        <v>6</v>
      </c>
      <c r="G160" s="47">
        <v>2178</v>
      </c>
      <c r="H160" s="50"/>
      <c r="I160" s="6">
        <f t="shared" si="9"/>
        <v>2178</v>
      </c>
    </row>
    <row r="161" spans="1:9" ht="15.75" x14ac:dyDescent="0.25">
      <c r="B161" s="3"/>
      <c r="C161" s="3" t="s">
        <v>34</v>
      </c>
      <c r="D161" s="7">
        <v>203.2</v>
      </c>
      <c r="E161" s="5">
        <v>6.5</v>
      </c>
      <c r="F161" s="25">
        <v>6</v>
      </c>
      <c r="G161" s="47">
        <v>1246</v>
      </c>
      <c r="H161" s="50"/>
      <c r="I161" s="6">
        <f t="shared" si="9"/>
        <v>1246</v>
      </c>
    </row>
    <row r="162" spans="1:9" ht="15.75" x14ac:dyDescent="0.25">
      <c r="B162" s="3"/>
      <c r="C162" s="3" t="str">
        <f>C161</f>
        <v>8"</v>
      </c>
      <c r="D162" s="7">
        <v>204</v>
      </c>
      <c r="E162" s="5">
        <v>2.75</v>
      </c>
      <c r="F162" s="25">
        <v>6</v>
      </c>
      <c r="G162" s="47">
        <v>92</v>
      </c>
      <c r="H162" s="50"/>
      <c r="I162" s="6">
        <f t="shared" si="9"/>
        <v>92</v>
      </c>
    </row>
    <row r="163" spans="1:9" ht="15.75" x14ac:dyDescent="0.25">
      <c r="B163" s="3"/>
      <c r="C163" s="3" t="s">
        <v>34</v>
      </c>
      <c r="D163" s="7">
        <v>204</v>
      </c>
      <c r="E163" s="5" t="s">
        <v>110</v>
      </c>
      <c r="F163" s="25">
        <v>6</v>
      </c>
      <c r="G163" s="47">
        <v>1395</v>
      </c>
      <c r="H163" s="50"/>
      <c r="I163" s="6">
        <f t="shared" si="9"/>
        <v>1395</v>
      </c>
    </row>
    <row r="164" spans="1:9" ht="15.75" x14ac:dyDescent="0.25">
      <c r="B164" s="3"/>
      <c r="C164" s="3" t="str">
        <f>C163</f>
        <v>8"</v>
      </c>
      <c r="D164" s="7">
        <v>220.7</v>
      </c>
      <c r="E164" s="5" t="s">
        <v>111</v>
      </c>
      <c r="F164" s="25">
        <v>6</v>
      </c>
      <c r="G164" s="47">
        <v>876</v>
      </c>
      <c r="H164" s="50">
        <v>154</v>
      </c>
      <c r="I164" s="6">
        <f t="shared" si="9"/>
        <v>722</v>
      </c>
    </row>
    <row r="165" spans="1:9" ht="15.75" x14ac:dyDescent="0.25">
      <c r="B165" s="3"/>
      <c r="C165" s="3" t="str">
        <f>C164</f>
        <v>8"</v>
      </c>
      <c r="D165" s="7">
        <f>D164</f>
        <v>220.7</v>
      </c>
      <c r="E165" s="5">
        <v>6.3</v>
      </c>
      <c r="F165" s="25">
        <v>6</v>
      </c>
      <c r="G165" s="47">
        <v>1210</v>
      </c>
      <c r="H165" s="50">
        <v>154</v>
      </c>
      <c r="I165" s="6">
        <f t="shared" si="9"/>
        <v>1056</v>
      </c>
    </row>
    <row r="166" spans="1:9" ht="15.75" x14ac:dyDescent="0.25">
      <c r="B166" s="3"/>
      <c r="C166" s="3" t="s">
        <v>34</v>
      </c>
      <c r="D166" s="7">
        <v>220.7</v>
      </c>
      <c r="E166" s="5">
        <v>8.1999999999999993</v>
      </c>
      <c r="F166" s="25">
        <v>6</v>
      </c>
      <c r="G166" s="47">
        <v>2576</v>
      </c>
      <c r="H166" s="50">
        <v>446</v>
      </c>
      <c r="I166" s="6">
        <f t="shared" si="9"/>
        <v>2130</v>
      </c>
    </row>
    <row r="167" spans="1:9" ht="15.75" x14ac:dyDescent="0.25">
      <c r="B167" s="3"/>
      <c r="C167" s="3" t="str">
        <f>C166</f>
        <v>8"</v>
      </c>
      <c r="D167" s="7">
        <v>222.2</v>
      </c>
      <c r="E167" s="5">
        <v>7.5</v>
      </c>
      <c r="F167" s="25">
        <v>6</v>
      </c>
      <c r="G167" s="51">
        <v>1608</v>
      </c>
      <c r="H167" s="51"/>
      <c r="I167" s="6">
        <f t="shared" si="9"/>
        <v>1608</v>
      </c>
    </row>
    <row r="168" spans="1:9" ht="15.75" x14ac:dyDescent="0.25">
      <c r="B168" s="3"/>
      <c r="C168" s="3"/>
      <c r="D168" s="7"/>
      <c r="E168" s="5"/>
      <c r="F168" s="25"/>
      <c r="G168" s="47">
        <f>SUM(G157:G167)</f>
        <v>16280</v>
      </c>
      <c r="H168" s="50"/>
      <c r="I168" s="6"/>
    </row>
    <row r="169" spans="1:9" ht="15.75" x14ac:dyDescent="0.25">
      <c r="B169" s="3"/>
      <c r="C169" s="3"/>
      <c r="D169" s="7"/>
      <c r="E169" s="5"/>
      <c r="F169" s="25"/>
      <c r="G169" s="47"/>
      <c r="H169" s="50"/>
      <c r="I169" s="6"/>
    </row>
    <row r="170" spans="1:9" ht="15.75" x14ac:dyDescent="0.25">
      <c r="B170" s="3"/>
      <c r="C170" s="3" t="s">
        <v>46</v>
      </c>
      <c r="D170" s="7"/>
      <c r="E170" s="5"/>
      <c r="F170" s="25"/>
      <c r="G170" s="47">
        <f>SUM(G6:G167)</f>
        <v>120415</v>
      </c>
      <c r="H170" s="51"/>
      <c r="I170" s="58">
        <f>SUM(I6:I167)</f>
        <v>111564</v>
      </c>
    </row>
    <row r="171" spans="1:9" ht="15.75" x14ac:dyDescent="0.25">
      <c r="B171" s="3"/>
      <c r="C171" s="3"/>
      <c r="D171" s="7"/>
      <c r="E171" s="5"/>
      <c r="F171" s="23"/>
      <c r="G171" s="45"/>
      <c r="H171" s="50"/>
      <c r="I171" s="10"/>
    </row>
    <row r="172" spans="1:9" ht="15.75" x14ac:dyDescent="0.25">
      <c r="B172" s="8"/>
      <c r="C172" s="2"/>
      <c r="D172" s="2"/>
      <c r="E172" s="2"/>
      <c r="F172" s="2"/>
      <c r="G172" s="46"/>
      <c r="H172" s="22"/>
      <c r="I172" s="10"/>
    </row>
    <row r="173" spans="1:9" ht="15.75" x14ac:dyDescent="0.25">
      <c r="A173" s="43"/>
      <c r="B173" s="80" t="s">
        <v>54</v>
      </c>
      <c r="C173" s="78" t="s">
        <v>3</v>
      </c>
      <c r="D173" s="3" t="s">
        <v>12</v>
      </c>
      <c r="E173" s="3" t="s">
        <v>1</v>
      </c>
      <c r="F173" s="3" t="s">
        <v>42</v>
      </c>
      <c r="G173" s="46"/>
      <c r="H173" s="12" t="s">
        <v>57</v>
      </c>
      <c r="I173" s="12" t="s">
        <v>58</v>
      </c>
    </row>
    <row r="174" spans="1:9" ht="15.75" x14ac:dyDescent="0.25">
      <c r="B174" s="79"/>
      <c r="C174" s="3" t="s">
        <v>37</v>
      </c>
      <c r="D174" s="5">
        <v>3</v>
      </c>
      <c r="E174" s="6">
        <v>6000</v>
      </c>
      <c r="F174" s="6">
        <v>14920</v>
      </c>
      <c r="G174" s="77">
        <v>43434</v>
      </c>
      <c r="H174" s="51">
        <v>10430</v>
      </c>
      <c r="I174" s="6">
        <f>F174-H174</f>
        <v>4490</v>
      </c>
    </row>
    <row r="175" spans="1:9" ht="15.75" x14ac:dyDescent="0.25">
      <c r="B175" s="10"/>
      <c r="C175" s="3" t="s">
        <v>47</v>
      </c>
      <c r="D175" s="5"/>
      <c r="E175" s="6"/>
      <c r="F175" s="6">
        <f>SUM(F174:F174)</f>
        <v>14920</v>
      </c>
      <c r="G175" s="46"/>
      <c r="H175" s="51"/>
      <c r="I175" s="6">
        <f>SUM(I174:I174)</f>
        <v>4490</v>
      </c>
    </row>
    <row r="176" spans="1:9" ht="15.75" x14ac:dyDescent="0.25">
      <c r="B176" s="10"/>
      <c r="C176" s="3"/>
      <c r="D176" s="10"/>
      <c r="E176" s="10"/>
      <c r="F176" s="2"/>
      <c r="G176" s="46"/>
      <c r="H176" s="22"/>
      <c r="I176" s="10"/>
    </row>
    <row r="177" spans="2:9" ht="15.75" x14ac:dyDescent="0.25">
      <c r="B177" s="8"/>
      <c r="C177" s="2"/>
      <c r="D177" s="14"/>
      <c r="E177" s="2"/>
      <c r="F177" s="2"/>
      <c r="G177" s="46"/>
      <c r="H177" s="22"/>
      <c r="I177" s="10"/>
    </row>
    <row r="178" spans="2:9" ht="15.75" x14ac:dyDescent="0.25">
      <c r="B178" s="3" t="s">
        <v>15</v>
      </c>
      <c r="C178" s="3" t="s">
        <v>3</v>
      </c>
      <c r="D178" s="3" t="s">
        <v>12</v>
      </c>
      <c r="E178" s="3" t="s">
        <v>1</v>
      </c>
      <c r="F178" s="9" t="s">
        <v>44</v>
      </c>
      <c r="G178" s="46"/>
      <c r="H178" s="12" t="s">
        <v>57</v>
      </c>
      <c r="I178" s="12" t="s">
        <v>58</v>
      </c>
    </row>
    <row r="179" spans="2:9" ht="15.75" x14ac:dyDescent="0.25">
      <c r="B179" s="3">
        <v>24</v>
      </c>
      <c r="C179" s="3" t="s">
        <v>16</v>
      </c>
      <c r="D179" s="11">
        <v>1.5</v>
      </c>
      <c r="E179" s="6">
        <v>6000</v>
      </c>
      <c r="F179" s="6">
        <v>4551</v>
      </c>
      <c r="G179" s="46"/>
      <c r="H179" s="22"/>
      <c r="I179" s="6">
        <f>F179-H179</f>
        <v>4551</v>
      </c>
    </row>
    <row r="180" spans="2:9" ht="15.75" x14ac:dyDescent="0.25">
      <c r="B180" s="10"/>
      <c r="C180" s="3" t="s">
        <v>17</v>
      </c>
      <c r="D180" s="11">
        <v>2.25</v>
      </c>
      <c r="E180" s="6">
        <v>6000</v>
      </c>
      <c r="F180" s="6">
        <v>5826</v>
      </c>
      <c r="G180" s="46"/>
      <c r="H180" s="51"/>
      <c r="I180" s="6">
        <f>F180-H180</f>
        <v>5826</v>
      </c>
    </row>
    <row r="181" spans="2:9" ht="15.75" x14ac:dyDescent="0.25">
      <c r="B181" s="2"/>
      <c r="C181" s="8" t="s">
        <v>51</v>
      </c>
      <c r="D181" s="39"/>
      <c r="E181" s="28"/>
      <c r="F181" s="6">
        <f>SUM(F179:F180)</f>
        <v>10377</v>
      </c>
      <c r="G181" s="46"/>
      <c r="H181" s="51"/>
      <c r="I181" s="6">
        <f>F181-H181</f>
        <v>10377</v>
      </c>
    </row>
    <row r="182" spans="2:9" ht="15.75" x14ac:dyDescent="0.25">
      <c r="B182" s="3"/>
      <c r="C182" s="3"/>
      <c r="D182" s="3"/>
      <c r="E182" s="3"/>
      <c r="F182" s="10"/>
      <c r="G182" s="46"/>
      <c r="H182" s="22"/>
      <c r="I182" s="6"/>
    </row>
    <row r="183" spans="2:9" ht="15.75" x14ac:dyDescent="0.25">
      <c r="B183" s="12">
        <v>25</v>
      </c>
      <c r="C183" s="3" t="s">
        <v>3</v>
      </c>
      <c r="D183" s="3" t="s">
        <v>12</v>
      </c>
      <c r="E183" s="3" t="s">
        <v>1</v>
      </c>
      <c r="F183" s="10"/>
      <c r="G183" s="46"/>
      <c r="H183" s="22"/>
      <c r="I183" s="6"/>
    </row>
    <row r="184" spans="2:9" ht="31.5" customHeight="1" x14ac:dyDescent="0.25">
      <c r="B184" s="3"/>
      <c r="C184" s="12" t="s">
        <v>36</v>
      </c>
      <c r="D184" s="83" t="s">
        <v>53</v>
      </c>
      <c r="E184" s="84"/>
      <c r="F184" s="6">
        <v>116</v>
      </c>
      <c r="G184" s="46"/>
      <c r="H184" s="50">
        <v>116</v>
      </c>
      <c r="I184" s="6">
        <f>F184-H184</f>
        <v>0</v>
      </c>
    </row>
    <row r="185" spans="2:9" ht="31.5" customHeight="1" x14ac:dyDescent="0.25">
      <c r="B185" s="3"/>
      <c r="C185" s="12" t="s">
        <v>36</v>
      </c>
      <c r="D185" s="83" t="s">
        <v>52</v>
      </c>
      <c r="E185" s="84"/>
      <c r="F185" s="6">
        <v>1169</v>
      </c>
      <c r="G185" s="46"/>
      <c r="H185" s="51">
        <v>1169</v>
      </c>
      <c r="I185" s="6">
        <f>F185-H185</f>
        <v>0</v>
      </c>
    </row>
    <row r="186" spans="2:9" ht="15.75" x14ac:dyDescent="0.25">
      <c r="B186" s="8"/>
      <c r="C186" s="29"/>
      <c r="D186" s="15"/>
      <c r="E186" s="16"/>
      <c r="F186" s="6"/>
      <c r="G186" s="46"/>
      <c r="H186" s="50"/>
      <c r="I186" s="6"/>
    </row>
    <row r="187" spans="2:9" ht="15.75" x14ac:dyDescent="0.25">
      <c r="B187" s="2"/>
      <c r="C187" s="2"/>
      <c r="D187" s="2"/>
      <c r="E187" s="2"/>
      <c r="F187" s="10"/>
      <c r="G187" s="46"/>
      <c r="H187" s="50"/>
      <c r="I187" s="6"/>
    </row>
    <row r="188" spans="2:9" ht="15.75" x14ac:dyDescent="0.25">
      <c r="B188" s="3" t="s">
        <v>38</v>
      </c>
      <c r="C188" s="12" t="s">
        <v>127</v>
      </c>
      <c r="D188" s="10"/>
      <c r="E188" s="9"/>
      <c r="F188" s="10" t="s">
        <v>120</v>
      </c>
      <c r="G188" s="46"/>
      <c r="H188" s="50"/>
      <c r="I188" s="6"/>
    </row>
    <row r="189" spans="2:9" ht="15.75" x14ac:dyDescent="0.25">
      <c r="B189" s="3">
        <v>27</v>
      </c>
      <c r="C189" s="17" t="s">
        <v>128</v>
      </c>
      <c r="D189" s="18"/>
      <c r="E189" s="26"/>
      <c r="F189" s="3">
        <v>366</v>
      </c>
      <c r="G189" s="46"/>
      <c r="H189" s="50"/>
      <c r="I189" s="6"/>
    </row>
    <row r="190" spans="2:9" ht="15.75" x14ac:dyDescent="0.25">
      <c r="B190" s="81"/>
      <c r="C190" s="17" t="s">
        <v>129</v>
      </c>
      <c r="D190" s="18"/>
      <c r="E190" s="9"/>
      <c r="F190" s="3">
        <v>550</v>
      </c>
      <c r="G190" s="46"/>
      <c r="H190" s="51"/>
      <c r="I190" s="6"/>
    </row>
    <row r="191" spans="2:9" ht="15.75" x14ac:dyDescent="0.25">
      <c r="B191" s="19"/>
      <c r="C191" s="34" t="s">
        <v>50</v>
      </c>
      <c r="D191" s="35"/>
      <c r="E191" s="26"/>
      <c r="F191" s="6"/>
      <c r="G191" s="46"/>
      <c r="H191" s="51"/>
      <c r="I191" s="6"/>
    </row>
    <row r="192" spans="2:9" ht="15.75" x14ac:dyDescent="0.25">
      <c r="B192" s="2"/>
      <c r="C192" s="2"/>
      <c r="D192" s="2"/>
      <c r="E192" s="20"/>
      <c r="F192" s="6">
        <f>F189+F190</f>
        <v>916</v>
      </c>
      <c r="G192" s="46"/>
      <c r="H192" s="51"/>
      <c r="I192" s="6">
        <f>F192-H192</f>
        <v>916</v>
      </c>
    </row>
    <row r="193" spans="2:9" ht="15.75" x14ac:dyDescent="0.25">
      <c r="B193" s="2"/>
      <c r="C193" s="21"/>
      <c r="D193" s="21" t="s">
        <v>144</v>
      </c>
      <c r="E193" s="21"/>
      <c r="F193" s="10"/>
      <c r="G193" s="46" t="s">
        <v>133</v>
      </c>
      <c r="H193" s="65">
        <f>SUM(H6:H192)</f>
        <v>21074</v>
      </c>
      <c r="I193" s="82">
        <f>SUM(I192+I185+I181+I175+I170)</f>
        <v>127347</v>
      </c>
    </row>
    <row r="194" spans="2:9" ht="15.75" x14ac:dyDescent="0.25">
      <c r="C194" s="53" t="s">
        <v>130</v>
      </c>
      <c r="D194" s="54"/>
      <c r="E194" s="54" t="s">
        <v>131</v>
      </c>
      <c r="F194" s="62">
        <v>43503</v>
      </c>
      <c r="G194" s="54"/>
    </row>
  </sheetData>
  <mergeCells count="3">
    <mergeCell ref="D184:E184"/>
    <mergeCell ref="D185:E185"/>
    <mergeCell ref="B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Gabriel Lopes</cp:lastModifiedBy>
  <cp:lastPrinted>2018-12-05T15:57:11Z</cp:lastPrinted>
  <dcterms:created xsi:type="dcterms:W3CDTF">2017-04-25T13:04:25Z</dcterms:created>
  <dcterms:modified xsi:type="dcterms:W3CDTF">2019-02-18T14:32:53Z</dcterms:modified>
</cp:coreProperties>
</file>